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0" windowWidth="20235" windowHeight="7800" tabRatio="708" activeTab="3"/>
  </bookViews>
  <sheets>
    <sheet name="合計【記入例】" sheetId="33" r:id="rId1"/>
    <sheet name="明細【記入例】" sheetId="34" r:id="rId2"/>
    <sheet name="合計" sheetId="4" r:id="rId3"/>
    <sheet name="明細①" sheetId="9" r:id="rId4"/>
    <sheet name="明細②" sheetId="13" r:id="rId5"/>
    <sheet name="明細③" sheetId="14" r:id="rId6"/>
    <sheet name="明細④" sheetId="15" r:id="rId7"/>
    <sheet name="明細⑤" sheetId="18" r:id="rId8"/>
    <sheet name="明細⑥" sheetId="24" r:id="rId9"/>
    <sheet name="明細⑦" sheetId="25" r:id="rId10"/>
    <sheet name="明細⑧" sheetId="26" r:id="rId11"/>
  </sheets>
  <definedNames>
    <definedName name="_xlnm.Print_Area" localSheetId="2">合計!$B$2:$CB$67</definedName>
    <definedName name="_xlnm.Print_Area" localSheetId="0">合計【記入例】!$B$2:$CB$67</definedName>
    <definedName name="_xlnm.Print_Area" localSheetId="1">明細【記入例】!$N$2:$CN$85</definedName>
    <definedName name="_xlnm.Print_Area" localSheetId="3">明細①!$N$2:$CN$85</definedName>
    <definedName name="_xlnm.Print_Area" localSheetId="4">明細②!$N$2:$CN$85</definedName>
    <definedName name="_xlnm.Print_Area" localSheetId="5">明細③!$N$2:$CN$85</definedName>
    <definedName name="_xlnm.Print_Area" localSheetId="6">明細④!$N$2:$CN$85</definedName>
    <definedName name="_xlnm.Print_Area" localSheetId="7">明細⑤!$N$2:$CN$85</definedName>
    <definedName name="_xlnm.Print_Area" localSheetId="8">明細⑥!$N$2:$CN$85</definedName>
    <definedName name="_xlnm.Print_Area" localSheetId="9">明細⑦!$N$2:$CN$85</definedName>
    <definedName name="_xlnm.Print_Area" localSheetId="10">明細⑧!$N$2:$CN$85</definedName>
    <definedName name="_xlnm.Print_Titles" localSheetId="4">明細②!$4:$14</definedName>
    <definedName name="_xlnm.Print_Titles" localSheetId="5">明細③!$4:$14</definedName>
    <definedName name="_xlnm.Print_Titles" localSheetId="6">明細④!$4:$14</definedName>
    <definedName name="_xlnm.Print_Titles" localSheetId="7">明細⑤!$4:$14</definedName>
    <definedName name="_xlnm.Print_Titles" localSheetId="9">明細⑦!$4:$14</definedName>
    <definedName name="_xlnm.Print_Titles" localSheetId="10">明細⑧!$4:$14</definedName>
  </definedNames>
  <calcPr calcId="145621"/>
</workbook>
</file>

<file path=xl/calcChain.xml><?xml version="1.0" encoding="utf-8"?>
<calcChain xmlns="http://schemas.openxmlformats.org/spreadsheetml/2006/main">
  <c r="AA5" i="33" l="1"/>
  <c r="S5" i="33"/>
  <c r="F7" i="33"/>
  <c r="I5" i="33"/>
  <c r="E5" i="33"/>
  <c r="BT59" i="33" l="1"/>
  <c r="BT57" i="33"/>
  <c r="BT55" i="33"/>
  <c r="F7" i="4" l="1"/>
  <c r="AA5" i="4"/>
  <c r="S5" i="4"/>
  <c r="I5" i="4"/>
  <c r="E5" i="4"/>
  <c r="Q7" i="14"/>
  <c r="Q7" i="15"/>
  <c r="Q7" i="18"/>
  <c r="Q7" i="24"/>
  <c r="Q7" i="25"/>
  <c r="Q7" i="26"/>
  <c r="Q7" i="13"/>
  <c r="AL5" i="14"/>
  <c r="AL5" i="15"/>
  <c r="AL5" i="18"/>
  <c r="AL5" i="24"/>
  <c r="AL5" i="25"/>
  <c r="AL5" i="26"/>
  <c r="AL5" i="13"/>
  <c r="AD5" i="14"/>
  <c r="AD5" i="15"/>
  <c r="AD5" i="18"/>
  <c r="AD5" i="24"/>
  <c r="AD5" i="25"/>
  <c r="AD5" i="26"/>
  <c r="AD5" i="13"/>
  <c r="T5" i="14"/>
  <c r="T5" i="15"/>
  <c r="T5" i="18"/>
  <c r="T5" i="24"/>
  <c r="T5" i="25"/>
  <c r="T5" i="26"/>
  <c r="T5" i="13"/>
  <c r="P5" i="14"/>
  <c r="P5" i="15"/>
  <c r="P5" i="18"/>
  <c r="P5" i="24"/>
  <c r="P5" i="25"/>
  <c r="P5" i="26"/>
  <c r="P5" i="13"/>
  <c r="BA7" i="13"/>
  <c r="BA7" i="26"/>
  <c r="BA7" i="25"/>
  <c r="BA7" i="24"/>
  <c r="BA7" i="18"/>
  <c r="BA7" i="15"/>
  <c r="BA7" i="14"/>
  <c r="AO7" i="4"/>
  <c r="AJ7" i="4"/>
  <c r="AW7" i="13"/>
  <c r="AW7" i="26"/>
  <c r="AW7" i="25"/>
  <c r="AW7" i="24"/>
  <c r="AW7" i="18"/>
  <c r="AW7" i="15"/>
  <c r="AW7" i="14"/>
  <c r="AG59" i="4" l="1"/>
  <c r="AR39" i="34"/>
  <c r="AP53" i="33" l="1"/>
  <c r="AP53" i="4" l="1"/>
  <c r="AF78" i="34" l="1"/>
  <c r="CF75" i="34"/>
  <c r="CC75" i="34"/>
  <c r="BW75" i="34"/>
  <c r="BP75" i="34"/>
  <c r="BM75" i="34"/>
  <c r="BJ75" i="34"/>
  <c r="BG75" i="34"/>
  <c r="BD75" i="34"/>
  <c r="AX75" i="34"/>
  <c r="AU75" i="34"/>
  <c r="AR75" i="34"/>
  <c r="AL75" i="34"/>
  <c r="AC75" i="34"/>
  <c r="AF75" i="34" s="1"/>
  <c r="AI72" i="34"/>
  <c r="CI69" i="34"/>
  <c r="BS69" i="34"/>
  <c r="BA69" i="34"/>
  <c r="AO69" i="34"/>
  <c r="K69" i="34" s="1"/>
  <c r="AI69" i="34"/>
  <c r="AF69" i="34"/>
  <c r="B69" i="34"/>
  <c r="AI66" i="34"/>
  <c r="CI63" i="34"/>
  <c r="BS63" i="34"/>
  <c r="BA63" i="34"/>
  <c r="AO63" i="34"/>
  <c r="AI63" i="34"/>
  <c r="AF63" i="34"/>
  <c r="K63" i="34"/>
  <c r="E63" i="34"/>
  <c r="B63" i="34"/>
  <c r="H63" i="34" s="1"/>
  <c r="AI60" i="34"/>
  <c r="CI57" i="34"/>
  <c r="BS57" i="34"/>
  <c r="BA57" i="34"/>
  <c r="AO57" i="34"/>
  <c r="AI57" i="34"/>
  <c r="AF57" i="34"/>
  <c r="K57" i="34"/>
  <c r="E57" i="34"/>
  <c r="B57" i="34"/>
  <c r="H57" i="34" s="1"/>
  <c r="AI54" i="34"/>
  <c r="CI51" i="34"/>
  <c r="BS51" i="34"/>
  <c r="BA51" i="34"/>
  <c r="AO51" i="34"/>
  <c r="AI51" i="34"/>
  <c r="AF51" i="34"/>
  <c r="K51" i="34"/>
  <c r="E51" i="34"/>
  <c r="B51" i="34"/>
  <c r="H51" i="34" s="1"/>
  <c r="AI48" i="34"/>
  <c r="CI45" i="34"/>
  <c r="BS45" i="34"/>
  <c r="BA45" i="34"/>
  <c r="AO45" i="34"/>
  <c r="AI45" i="34"/>
  <c r="AF45" i="34"/>
  <c r="K45" i="34"/>
  <c r="E45" i="34"/>
  <c r="B45" i="34"/>
  <c r="H45" i="34" s="1"/>
  <c r="AI42" i="34"/>
  <c r="CI39" i="34"/>
  <c r="BS39" i="34"/>
  <c r="BA39" i="34"/>
  <c r="AO39" i="34"/>
  <c r="AI39" i="34"/>
  <c r="AF39" i="34"/>
  <c r="K39" i="34"/>
  <c r="E39" i="34"/>
  <c r="B39" i="34"/>
  <c r="H39" i="34" s="1"/>
  <c r="AI36" i="34"/>
  <c r="CI33" i="34"/>
  <c r="BS33" i="34"/>
  <c r="BA33" i="34"/>
  <c r="AO33" i="34"/>
  <c r="AI33" i="34"/>
  <c r="AF33" i="34"/>
  <c r="K33" i="34"/>
  <c r="E33" i="34"/>
  <c r="B33" i="34"/>
  <c r="H33" i="34" s="1"/>
  <c r="AI30" i="34"/>
  <c r="CI27" i="34"/>
  <c r="BS27" i="34"/>
  <c r="BA27" i="34"/>
  <c r="AO27" i="34"/>
  <c r="AI27" i="34"/>
  <c r="AF27" i="34"/>
  <c r="K27" i="34"/>
  <c r="E27" i="34"/>
  <c r="B27" i="34"/>
  <c r="H27" i="34" s="1"/>
  <c r="AI24" i="34"/>
  <c r="CI21" i="34"/>
  <c r="BS21" i="34"/>
  <c r="BA21" i="34"/>
  <c r="AO21" i="34"/>
  <c r="AI21" i="34"/>
  <c r="AF21" i="34"/>
  <c r="K21" i="34"/>
  <c r="E21" i="34"/>
  <c r="B21" i="34"/>
  <c r="H21" i="34" s="1"/>
  <c r="AI18" i="34"/>
  <c r="AI78" i="34" s="1"/>
  <c r="CI15" i="34"/>
  <c r="BS15" i="34"/>
  <c r="BA15" i="34"/>
  <c r="AO15" i="34"/>
  <c r="AI15" i="34"/>
  <c r="AF15" i="34"/>
  <c r="K15" i="34"/>
  <c r="K75" i="34" s="1"/>
  <c r="BR59" i="33" s="1"/>
  <c r="H15" i="34"/>
  <c r="E15" i="34"/>
  <c r="B15" i="34"/>
  <c r="CK7" i="34"/>
  <c r="BD12" i="34"/>
  <c r="AG59" i="33"/>
  <c r="H15" i="33"/>
  <c r="BT13" i="33"/>
  <c r="BP13" i="33"/>
  <c r="AN12" i="33"/>
  <c r="BS75" i="34" l="1"/>
  <c r="CI75" i="34"/>
  <c r="BA75" i="34"/>
  <c r="H69" i="34"/>
  <c r="B75" i="34"/>
  <c r="BG12" i="34"/>
  <c r="BJ12" i="34" s="1"/>
  <c r="H75" i="34"/>
  <c r="BR57" i="33" s="1"/>
  <c r="AI75" i="34"/>
  <c r="AF15" i="33"/>
  <c r="AF47" i="33" s="1"/>
  <c r="AP57" i="33" s="1"/>
  <c r="AN57" i="33" s="1"/>
  <c r="BD15" i="33"/>
  <c r="BD47" i="33" s="1"/>
  <c r="H47" i="33"/>
  <c r="E69" i="34"/>
  <c r="E75" i="34" s="1"/>
  <c r="BR55" i="33" s="1"/>
  <c r="X15" i="33"/>
  <c r="X47" i="33" s="1"/>
  <c r="AN15" i="33"/>
  <c r="AN47" i="33" s="1"/>
  <c r="AV15" i="33"/>
  <c r="AV47" i="33" s="1"/>
  <c r="BL15" i="33"/>
  <c r="BT15" i="33"/>
  <c r="BT47" i="33" s="1"/>
  <c r="L17" i="33"/>
  <c r="L49" i="33" s="1"/>
  <c r="AR12" i="33"/>
  <c r="L15" i="33"/>
  <c r="T15" i="33"/>
  <c r="T47" i="33" s="1"/>
  <c r="AB15" i="33"/>
  <c r="AB47" i="33" s="1"/>
  <c r="AP55" i="33" s="1"/>
  <c r="AR15" i="33"/>
  <c r="AR47" i="33" s="1"/>
  <c r="AZ15" i="33"/>
  <c r="AZ47" i="33" s="1"/>
  <c r="BP15" i="33"/>
  <c r="BP47" i="33" s="1"/>
  <c r="CF13" i="14"/>
  <c r="CF13" i="15"/>
  <c r="CF13" i="18"/>
  <c r="CF13" i="24"/>
  <c r="CF13" i="25"/>
  <c r="CF13" i="26"/>
  <c r="CF13" i="13"/>
  <c r="CC13" i="14"/>
  <c r="CC13" i="15"/>
  <c r="CC13" i="18"/>
  <c r="CC13" i="24"/>
  <c r="CC13" i="25"/>
  <c r="CC13" i="26"/>
  <c r="CC13" i="13"/>
  <c r="BM12" i="34" l="1"/>
  <c r="BP12" i="34" s="1"/>
  <c r="BS12" i="34" s="1"/>
  <c r="AP59" i="33"/>
  <c r="AN59" i="33" s="1"/>
  <c r="AN55" i="33"/>
  <c r="BH15" i="33"/>
  <c r="BH47" i="33" s="1"/>
  <c r="AJ15" i="33"/>
  <c r="AJ47" i="33" s="1"/>
  <c r="BX15" i="33"/>
  <c r="BX47" i="33" s="1"/>
  <c r="M55" i="33" s="1"/>
  <c r="BL47" i="33"/>
  <c r="AV12" i="33"/>
  <c r="AZ12" i="33" s="1"/>
  <c r="BD12" i="33" s="1"/>
  <c r="BH12" i="33" s="1"/>
  <c r="L47" i="33"/>
  <c r="K60" i="33"/>
  <c r="P17" i="33"/>
  <c r="D55" i="33" l="1"/>
  <c r="K55" i="33" s="1"/>
  <c r="K62" i="33"/>
  <c r="K64" i="33" s="1"/>
  <c r="P49" i="33"/>
  <c r="P47" i="33" s="1"/>
  <c r="P15" i="33"/>
  <c r="BS69" i="13"/>
  <c r="BS63" i="13"/>
  <c r="BS57" i="13"/>
  <c r="BS51" i="13"/>
  <c r="BS45" i="13"/>
  <c r="BS39" i="13"/>
  <c r="BS33" i="13"/>
  <c r="BS27" i="13"/>
  <c r="BS21" i="13"/>
  <c r="BS69" i="14"/>
  <c r="BS63" i="14"/>
  <c r="BS57" i="14"/>
  <c r="BS51" i="14"/>
  <c r="BS45" i="14"/>
  <c r="BS39" i="14"/>
  <c r="BS33" i="14"/>
  <c r="BS27" i="14"/>
  <c r="BS21" i="14"/>
  <c r="BS69" i="15"/>
  <c r="BS63" i="15"/>
  <c r="BS57" i="15"/>
  <c r="BS51" i="15"/>
  <c r="BS45" i="15"/>
  <c r="BS39" i="15"/>
  <c r="BS33" i="15"/>
  <c r="BS27" i="15"/>
  <c r="BS21" i="15"/>
  <c r="BS69" i="18"/>
  <c r="BS63" i="18"/>
  <c r="BS57" i="18"/>
  <c r="BS51" i="18"/>
  <c r="BS45" i="18"/>
  <c r="BS39" i="18"/>
  <c r="BS33" i="18"/>
  <c r="BS27" i="18"/>
  <c r="BS21" i="18"/>
  <c r="BS69" i="24"/>
  <c r="BS63" i="24"/>
  <c r="BS57" i="24"/>
  <c r="BS51" i="24"/>
  <c r="BS45" i="24"/>
  <c r="BS39" i="24"/>
  <c r="BS33" i="24"/>
  <c r="BS27" i="24"/>
  <c r="BS21" i="24"/>
  <c r="BS69" i="25"/>
  <c r="BS63" i="25"/>
  <c r="BS57" i="25"/>
  <c r="BS51" i="25"/>
  <c r="BS45" i="25"/>
  <c r="BS39" i="25"/>
  <c r="BS33" i="25"/>
  <c r="BS27" i="25"/>
  <c r="BS21" i="25"/>
  <c r="BS69" i="26"/>
  <c r="BS63" i="26"/>
  <c r="BS57" i="26"/>
  <c r="BS51" i="26"/>
  <c r="BS45" i="26"/>
  <c r="BS39" i="26"/>
  <c r="BS33" i="26"/>
  <c r="BS27" i="26"/>
  <c r="BS21" i="26"/>
  <c r="BS69" i="9"/>
  <c r="BS63" i="9"/>
  <c r="BS57" i="9"/>
  <c r="BS51" i="9"/>
  <c r="BS45" i="9"/>
  <c r="BS39" i="9"/>
  <c r="BS33" i="9"/>
  <c r="BS27" i="9"/>
  <c r="BS21" i="9"/>
  <c r="BS15" i="13"/>
  <c r="BS15" i="14"/>
  <c r="BS15" i="15"/>
  <c r="BS15" i="18"/>
  <c r="BS15" i="24"/>
  <c r="BS15" i="25"/>
  <c r="BS15" i="26"/>
  <c r="BS15" i="9"/>
  <c r="BA69" i="13"/>
  <c r="BA63" i="13"/>
  <c r="BA57" i="13"/>
  <c r="BA51" i="13"/>
  <c r="BA45" i="13"/>
  <c r="BA39" i="13"/>
  <c r="BA33" i="13"/>
  <c r="BA27" i="13"/>
  <c r="BA21" i="13"/>
  <c r="BA69" i="14"/>
  <c r="BA63" i="14"/>
  <c r="BA57" i="14"/>
  <c r="BA51" i="14"/>
  <c r="BA45" i="14"/>
  <c r="BA39" i="14"/>
  <c r="BA33" i="14"/>
  <c r="BA27" i="14"/>
  <c r="BA21" i="14"/>
  <c r="BA69" i="15"/>
  <c r="BA63" i="15"/>
  <c r="BA57" i="15"/>
  <c r="BA51" i="15"/>
  <c r="BA45" i="15"/>
  <c r="BA39" i="15"/>
  <c r="BA33" i="15"/>
  <c r="BA27" i="15"/>
  <c r="BA21" i="15"/>
  <c r="BA69" i="18"/>
  <c r="BA63" i="18"/>
  <c r="BA57" i="18"/>
  <c r="BA51" i="18"/>
  <c r="BA45" i="18"/>
  <c r="BA39" i="18"/>
  <c r="BA33" i="18"/>
  <c r="BA27" i="18"/>
  <c r="BA21" i="18"/>
  <c r="BA69" i="24"/>
  <c r="BA63" i="24"/>
  <c r="BA57" i="24"/>
  <c r="BA51" i="24"/>
  <c r="BA45" i="24"/>
  <c r="BA39" i="24"/>
  <c r="BA33" i="24"/>
  <c r="BA27" i="24"/>
  <c r="BA21" i="24"/>
  <c r="BA69" i="25"/>
  <c r="BA63" i="25"/>
  <c r="BA57" i="25"/>
  <c r="BA51" i="25"/>
  <c r="BA45" i="25"/>
  <c r="BA39" i="25"/>
  <c r="BA33" i="25"/>
  <c r="BA27" i="25"/>
  <c r="BA21" i="25"/>
  <c r="BA69" i="26"/>
  <c r="BA63" i="26"/>
  <c r="BA57" i="26"/>
  <c r="BA51" i="26"/>
  <c r="BA45" i="26"/>
  <c r="BA39" i="26"/>
  <c r="BA33" i="26"/>
  <c r="BA27" i="26"/>
  <c r="BA21" i="26"/>
  <c r="BA69" i="9"/>
  <c r="BA63" i="9"/>
  <c r="BA57" i="9"/>
  <c r="BA51" i="9"/>
  <c r="BA45" i="9"/>
  <c r="BA39" i="9"/>
  <c r="BA33" i="9"/>
  <c r="BA27" i="9"/>
  <c r="BA21" i="9"/>
  <c r="BA15" i="13"/>
  <c r="BA15" i="14"/>
  <c r="BA15" i="15"/>
  <c r="BA15" i="18"/>
  <c r="BA15" i="24"/>
  <c r="BA15" i="25"/>
  <c r="BA15" i="26"/>
  <c r="BA15" i="9"/>
  <c r="BS75" i="26" l="1"/>
  <c r="BS75" i="24"/>
  <c r="BS75" i="15"/>
  <c r="BS75" i="13"/>
  <c r="BA75" i="26"/>
  <c r="BA75" i="24"/>
  <c r="BA75" i="15"/>
  <c r="BA75" i="13"/>
  <c r="BA75" i="9"/>
  <c r="BA75" i="25"/>
  <c r="BA75" i="18"/>
  <c r="BA75" i="14"/>
  <c r="BS75" i="9"/>
  <c r="BS75" i="25"/>
  <c r="BS75" i="18"/>
  <c r="BS75" i="14"/>
  <c r="AI72" i="13" l="1"/>
  <c r="AO69" i="13"/>
  <c r="AI69" i="13"/>
  <c r="AF69" i="13"/>
  <c r="AI66" i="13"/>
  <c r="AO63" i="13"/>
  <c r="AI63" i="13"/>
  <c r="AF63" i="13"/>
  <c r="AI60" i="13"/>
  <c r="AO57" i="13"/>
  <c r="AI57" i="13"/>
  <c r="AF57" i="13"/>
  <c r="AI54" i="13"/>
  <c r="AO51" i="13"/>
  <c r="AI51" i="13"/>
  <c r="AF51" i="13"/>
  <c r="AI48" i="13"/>
  <c r="AO45" i="13"/>
  <c r="AI45" i="13"/>
  <c r="AF45" i="13"/>
  <c r="AI42" i="13"/>
  <c r="AO39" i="13"/>
  <c r="AI39" i="13"/>
  <c r="AF39" i="13"/>
  <c r="AI36" i="13"/>
  <c r="AO33" i="13"/>
  <c r="AI33" i="13"/>
  <c r="AF33" i="13"/>
  <c r="AI30" i="13"/>
  <c r="AO27" i="13"/>
  <c r="AI27" i="13"/>
  <c r="AF27" i="13"/>
  <c r="AI24" i="13"/>
  <c r="AO21" i="13"/>
  <c r="AI21" i="13"/>
  <c r="AF21" i="13"/>
  <c r="AI72" i="14"/>
  <c r="AO69" i="14"/>
  <c r="AI69" i="14"/>
  <c r="AF69" i="14"/>
  <c r="AI66" i="14"/>
  <c r="AO63" i="14"/>
  <c r="AI63" i="14"/>
  <c r="AF63" i="14"/>
  <c r="AI60" i="14"/>
  <c r="AO57" i="14"/>
  <c r="AI57" i="14"/>
  <c r="AF57" i="14"/>
  <c r="AI54" i="14"/>
  <c r="AO51" i="14"/>
  <c r="AI51" i="14"/>
  <c r="AF51" i="14"/>
  <c r="AI48" i="14"/>
  <c r="AO45" i="14"/>
  <c r="AI45" i="14"/>
  <c r="AF45" i="14"/>
  <c r="AI42" i="14"/>
  <c r="AO39" i="14"/>
  <c r="AI39" i="14"/>
  <c r="AF39" i="14"/>
  <c r="AI36" i="14"/>
  <c r="AO33" i="14"/>
  <c r="AI33" i="14"/>
  <c r="AF33" i="14"/>
  <c r="AI30" i="14"/>
  <c r="AO27" i="14"/>
  <c r="AI27" i="14"/>
  <c r="AF27" i="14"/>
  <c r="AI24" i="14"/>
  <c r="AO21" i="14"/>
  <c r="AI21" i="14"/>
  <c r="AF21" i="14"/>
  <c r="AI72" i="15"/>
  <c r="AO69" i="15"/>
  <c r="AI69" i="15"/>
  <c r="AF69" i="15"/>
  <c r="AI66" i="15"/>
  <c r="AO63" i="15"/>
  <c r="AI63" i="15"/>
  <c r="AF63" i="15"/>
  <c r="AI60" i="15"/>
  <c r="AO57" i="15"/>
  <c r="AI57" i="15"/>
  <c r="AF57" i="15"/>
  <c r="AI54" i="15"/>
  <c r="AO51" i="15"/>
  <c r="AI51" i="15"/>
  <c r="AF51" i="15"/>
  <c r="AI48" i="15"/>
  <c r="AO45" i="15"/>
  <c r="AI45" i="15"/>
  <c r="AF45" i="15"/>
  <c r="AI42" i="15"/>
  <c r="AO39" i="15"/>
  <c r="AI39" i="15"/>
  <c r="AF39" i="15"/>
  <c r="AI36" i="15"/>
  <c r="AO33" i="15"/>
  <c r="AI33" i="15"/>
  <c r="AF33" i="15"/>
  <c r="AI30" i="15"/>
  <c r="AO27" i="15"/>
  <c r="AI27" i="15"/>
  <c r="AF27" i="15"/>
  <c r="AI24" i="15"/>
  <c r="AO21" i="15"/>
  <c r="AI21" i="15"/>
  <c r="AF21" i="15"/>
  <c r="AI72" i="18"/>
  <c r="AO69" i="18"/>
  <c r="AI69" i="18"/>
  <c r="AF69" i="18"/>
  <c r="AI66" i="18"/>
  <c r="AO63" i="18"/>
  <c r="AI63" i="18"/>
  <c r="AF63" i="18"/>
  <c r="AI60" i="18"/>
  <c r="AO57" i="18"/>
  <c r="AI57" i="18"/>
  <c r="AF57" i="18"/>
  <c r="AI54" i="18"/>
  <c r="AO51" i="18"/>
  <c r="AI51" i="18"/>
  <c r="AF51" i="18"/>
  <c r="AI48" i="18"/>
  <c r="AO45" i="18"/>
  <c r="AI45" i="18"/>
  <c r="AF45" i="18"/>
  <c r="AI42" i="18"/>
  <c r="AI39" i="18" s="1"/>
  <c r="AO39" i="18"/>
  <c r="AF39" i="18"/>
  <c r="AI36" i="18"/>
  <c r="AO33" i="18"/>
  <c r="AI33" i="18"/>
  <c r="AF33" i="18"/>
  <c r="AI30" i="18"/>
  <c r="AO27" i="18"/>
  <c r="AI27" i="18"/>
  <c r="AF27" i="18"/>
  <c r="AI24" i="18"/>
  <c r="AO21" i="18"/>
  <c r="AI21" i="18"/>
  <c r="AF21" i="18"/>
  <c r="AI72" i="24"/>
  <c r="AO69" i="24"/>
  <c r="AI69" i="24"/>
  <c r="AF69" i="24"/>
  <c r="AI66" i="24"/>
  <c r="AO63" i="24"/>
  <c r="AI63" i="24"/>
  <c r="AF63" i="24"/>
  <c r="AI60" i="24"/>
  <c r="AO57" i="24"/>
  <c r="AI57" i="24"/>
  <c r="AF57" i="24"/>
  <c r="AI54" i="24"/>
  <c r="AO51" i="24"/>
  <c r="AI51" i="24"/>
  <c r="AF51" i="24"/>
  <c r="AI48" i="24"/>
  <c r="AO45" i="24"/>
  <c r="AI45" i="24"/>
  <c r="AF45" i="24"/>
  <c r="AI42" i="24"/>
  <c r="AO39" i="24"/>
  <c r="AI39" i="24"/>
  <c r="AF39" i="24"/>
  <c r="AI36" i="24"/>
  <c r="AI33" i="24" s="1"/>
  <c r="AO33" i="24"/>
  <c r="AF33" i="24"/>
  <c r="AI30" i="24"/>
  <c r="AI27" i="24" s="1"/>
  <c r="AO27" i="24"/>
  <c r="AF27" i="24"/>
  <c r="AI24" i="24"/>
  <c r="AI21" i="24" s="1"/>
  <c r="AO21" i="24"/>
  <c r="AF21" i="24"/>
  <c r="AI72" i="25"/>
  <c r="AO69" i="25"/>
  <c r="AI69" i="25"/>
  <c r="AF69" i="25"/>
  <c r="AI66" i="25"/>
  <c r="AO63" i="25"/>
  <c r="AI63" i="25"/>
  <c r="AF63" i="25"/>
  <c r="AI60" i="25"/>
  <c r="AO57" i="25"/>
  <c r="AI57" i="25"/>
  <c r="AF57" i="25"/>
  <c r="AI54" i="25"/>
  <c r="AI51" i="25" s="1"/>
  <c r="AO51" i="25"/>
  <c r="AF51" i="25"/>
  <c r="AI48" i="25"/>
  <c r="AI45" i="25" s="1"/>
  <c r="AO45" i="25"/>
  <c r="AF45" i="25"/>
  <c r="AI42" i="25"/>
  <c r="AO39" i="25"/>
  <c r="AI39" i="25"/>
  <c r="AF39" i="25"/>
  <c r="AI36" i="25"/>
  <c r="AI33" i="25" s="1"/>
  <c r="AO33" i="25"/>
  <c r="AF33" i="25"/>
  <c r="AI30" i="25"/>
  <c r="AI27" i="25" s="1"/>
  <c r="AO27" i="25"/>
  <c r="AF27" i="25"/>
  <c r="AI24" i="25"/>
  <c r="AI21" i="25" s="1"/>
  <c r="AO21" i="25"/>
  <c r="AF21" i="25"/>
  <c r="AI72" i="26"/>
  <c r="AO69" i="26"/>
  <c r="AI69" i="26"/>
  <c r="AF69" i="26"/>
  <c r="AI66" i="26"/>
  <c r="AO63" i="26"/>
  <c r="AI63" i="26"/>
  <c r="AF63" i="26"/>
  <c r="AI60" i="26"/>
  <c r="AO57" i="26"/>
  <c r="AI57" i="26"/>
  <c r="AF57" i="26"/>
  <c r="AI54" i="26"/>
  <c r="AI51" i="26" s="1"/>
  <c r="AO51" i="26"/>
  <c r="AF51" i="26"/>
  <c r="AI48" i="26"/>
  <c r="AI45" i="26" s="1"/>
  <c r="AO45" i="26"/>
  <c r="AF45" i="26"/>
  <c r="AI42" i="26"/>
  <c r="AO39" i="26"/>
  <c r="AI39" i="26"/>
  <c r="AF39" i="26"/>
  <c r="AI36" i="26"/>
  <c r="AO33" i="26"/>
  <c r="AI33" i="26"/>
  <c r="AF33" i="26"/>
  <c r="AI30" i="26"/>
  <c r="AI27" i="26" s="1"/>
  <c r="AO27" i="26"/>
  <c r="AF27" i="26"/>
  <c r="AI24" i="26"/>
  <c r="AI21" i="26" s="1"/>
  <c r="AO21" i="26"/>
  <c r="AF21" i="26"/>
  <c r="AI72" i="9"/>
  <c r="AO69" i="9"/>
  <c r="AI69" i="9"/>
  <c r="AF69" i="9"/>
  <c r="AI66" i="9"/>
  <c r="AO63" i="9"/>
  <c r="AI63" i="9"/>
  <c r="AF63" i="9"/>
  <c r="AI60" i="9"/>
  <c r="AO57" i="9"/>
  <c r="AI57" i="9"/>
  <c r="AF57" i="9"/>
  <c r="AI54" i="9"/>
  <c r="AI51" i="9" s="1"/>
  <c r="AO51" i="9"/>
  <c r="AF51" i="9"/>
  <c r="AI48" i="9"/>
  <c r="AO45" i="9"/>
  <c r="AI45" i="9"/>
  <c r="AF45" i="9"/>
  <c r="AI42" i="9"/>
  <c r="AI39" i="9" s="1"/>
  <c r="AO39" i="9"/>
  <c r="AF39" i="9"/>
  <c r="AI36" i="9"/>
  <c r="AI33" i="9" s="1"/>
  <c r="AO33" i="9"/>
  <c r="AF33" i="9"/>
  <c r="AI30" i="9"/>
  <c r="AI27" i="9" s="1"/>
  <c r="AO27" i="9"/>
  <c r="AF27" i="9"/>
  <c r="AI24" i="9"/>
  <c r="AI21" i="9" s="1"/>
  <c r="AO21" i="9"/>
  <c r="AF21" i="9"/>
  <c r="AI18" i="13"/>
  <c r="AI18" i="14"/>
  <c r="AI18" i="15"/>
  <c r="AI18" i="18"/>
  <c r="AI18" i="24"/>
  <c r="AI18" i="25"/>
  <c r="AI18" i="26"/>
  <c r="AI18" i="9"/>
  <c r="AI15" i="9" s="1"/>
  <c r="AI15" i="13"/>
  <c r="AI15" i="14"/>
  <c r="AI15" i="15"/>
  <c r="AI15" i="18"/>
  <c r="AI15" i="24"/>
  <c r="AI15" i="25"/>
  <c r="AI15" i="26"/>
  <c r="AF15" i="13"/>
  <c r="AF15" i="14"/>
  <c r="AF15" i="15"/>
  <c r="AF15" i="18"/>
  <c r="AF15" i="24"/>
  <c r="AF15" i="25"/>
  <c r="AF15" i="26"/>
  <c r="AF15" i="9"/>
  <c r="B21" i="9" l="1"/>
  <c r="H21" i="9" s="1"/>
  <c r="K21" i="9"/>
  <c r="E21" i="9"/>
  <c r="B27" i="9"/>
  <c r="H27" i="9" s="1"/>
  <c r="K27" i="9"/>
  <c r="E27" i="9"/>
  <c r="B33" i="9"/>
  <c r="H33" i="9" s="1"/>
  <c r="K33" i="9"/>
  <c r="E33" i="9"/>
  <c r="B39" i="9"/>
  <c r="H39" i="9" s="1"/>
  <c r="K39" i="9"/>
  <c r="E39" i="9"/>
  <c r="B45" i="9"/>
  <c r="H45" i="9" s="1"/>
  <c r="K45" i="9"/>
  <c r="E45" i="9"/>
  <c r="B51" i="9"/>
  <c r="H51" i="9" s="1"/>
  <c r="K51" i="9"/>
  <c r="E51" i="9"/>
  <c r="B57" i="9"/>
  <c r="H57" i="9" s="1"/>
  <c r="K57" i="9"/>
  <c r="E57" i="9"/>
  <c r="B63" i="9"/>
  <c r="H63" i="9" s="1"/>
  <c r="K63" i="9"/>
  <c r="E63" i="9"/>
  <c r="B69" i="9"/>
  <c r="H69" i="9" s="1"/>
  <c r="K69" i="9"/>
  <c r="E69" i="9"/>
  <c r="B21" i="26"/>
  <c r="H21" i="26" s="1"/>
  <c r="K21" i="26"/>
  <c r="E21" i="26"/>
  <c r="B27" i="26"/>
  <c r="H27" i="26" s="1"/>
  <c r="K27" i="26"/>
  <c r="E27" i="26"/>
  <c r="B33" i="26"/>
  <c r="H33" i="26" s="1"/>
  <c r="K33" i="26"/>
  <c r="E33" i="26"/>
  <c r="B39" i="26"/>
  <c r="H39" i="26" s="1"/>
  <c r="K39" i="26"/>
  <c r="E39" i="26"/>
  <c r="B45" i="26"/>
  <c r="H45" i="26" s="1"/>
  <c r="K45" i="26"/>
  <c r="E45" i="26"/>
  <c r="B51" i="26"/>
  <c r="K51" i="26"/>
  <c r="E51" i="26"/>
  <c r="H51" i="26"/>
  <c r="B57" i="26"/>
  <c r="H57" i="26"/>
  <c r="K57" i="26"/>
  <c r="E57" i="26"/>
  <c r="B63" i="26"/>
  <c r="K63" i="26"/>
  <c r="E63" i="26"/>
  <c r="H63" i="26"/>
  <c r="B69" i="26"/>
  <c r="H69" i="26"/>
  <c r="E69" i="26"/>
  <c r="K69" i="26"/>
  <c r="B21" i="25"/>
  <c r="H21" i="25" s="1"/>
  <c r="K21" i="25"/>
  <c r="E21" i="25"/>
  <c r="B27" i="25"/>
  <c r="H27" i="25" s="1"/>
  <c r="K27" i="25"/>
  <c r="E27" i="25"/>
  <c r="B33" i="25"/>
  <c r="H33" i="25" s="1"/>
  <c r="K33" i="25"/>
  <c r="E33" i="25"/>
  <c r="B39" i="25"/>
  <c r="H39" i="25" s="1"/>
  <c r="E39" i="25"/>
  <c r="K39" i="25"/>
  <c r="B45" i="25"/>
  <c r="H45" i="25" s="1"/>
  <c r="K45" i="25"/>
  <c r="E45" i="25"/>
  <c r="B51" i="25"/>
  <c r="H51" i="25"/>
  <c r="K51" i="25"/>
  <c r="E51" i="25"/>
  <c r="B57" i="25"/>
  <c r="K57" i="25"/>
  <c r="E57" i="25"/>
  <c r="H57" i="25"/>
  <c r="B63" i="25"/>
  <c r="H63" i="25"/>
  <c r="E63" i="25"/>
  <c r="K63" i="25"/>
  <c r="B69" i="25"/>
  <c r="K69" i="25"/>
  <c r="E69" i="25"/>
  <c r="H69" i="25"/>
  <c r="B21" i="24"/>
  <c r="H21" i="24" s="1"/>
  <c r="K21" i="24"/>
  <c r="E21" i="24"/>
  <c r="B27" i="24"/>
  <c r="H27" i="24" s="1"/>
  <c r="K27" i="24"/>
  <c r="E27" i="24"/>
  <c r="B33" i="24"/>
  <c r="H33" i="24" s="1"/>
  <c r="E33" i="24"/>
  <c r="K33" i="24"/>
  <c r="B39" i="24"/>
  <c r="H39" i="24" s="1"/>
  <c r="K39" i="24"/>
  <c r="E39" i="24"/>
  <c r="B45" i="24"/>
  <c r="H45" i="24" s="1"/>
  <c r="K45" i="24"/>
  <c r="E45" i="24"/>
  <c r="B51" i="24"/>
  <c r="K51" i="24"/>
  <c r="E51" i="24"/>
  <c r="H51" i="24"/>
  <c r="B57" i="24"/>
  <c r="H57" i="24"/>
  <c r="E57" i="24"/>
  <c r="K57" i="24"/>
  <c r="B63" i="24"/>
  <c r="K63" i="24"/>
  <c r="E63" i="24"/>
  <c r="H63" i="24"/>
  <c r="B69" i="24"/>
  <c r="H69" i="24"/>
  <c r="K69" i="24"/>
  <c r="E69" i="24"/>
  <c r="B21" i="18"/>
  <c r="H21" i="18" s="1"/>
  <c r="K21" i="18"/>
  <c r="E21" i="18"/>
  <c r="B27" i="18"/>
  <c r="H27" i="18" s="1"/>
  <c r="E27" i="18"/>
  <c r="K27" i="18"/>
  <c r="B33" i="18"/>
  <c r="H33" i="18" s="1"/>
  <c r="K33" i="18"/>
  <c r="E33" i="18"/>
  <c r="B39" i="18"/>
  <c r="H39" i="18" s="1"/>
  <c r="K39" i="18"/>
  <c r="E39" i="18"/>
  <c r="B45" i="18"/>
  <c r="H45" i="18" s="1"/>
  <c r="K45" i="18"/>
  <c r="E45" i="18"/>
  <c r="B51" i="18"/>
  <c r="H51" i="18"/>
  <c r="E51" i="18"/>
  <c r="K51" i="18"/>
  <c r="B57" i="18"/>
  <c r="K57" i="18"/>
  <c r="E57" i="18"/>
  <c r="H57" i="18"/>
  <c r="B63" i="18"/>
  <c r="H63" i="18"/>
  <c r="K63" i="18"/>
  <c r="E63" i="18"/>
  <c r="B69" i="18"/>
  <c r="K69" i="18"/>
  <c r="E69" i="18"/>
  <c r="H69" i="18"/>
  <c r="B21" i="15"/>
  <c r="H21" i="15" s="1"/>
  <c r="E21" i="15"/>
  <c r="K21" i="15"/>
  <c r="B27" i="15"/>
  <c r="H27" i="15" s="1"/>
  <c r="K27" i="15"/>
  <c r="E27" i="15"/>
  <c r="B33" i="15"/>
  <c r="H33" i="15" s="1"/>
  <c r="K33" i="15"/>
  <c r="E33" i="15"/>
  <c r="B39" i="15"/>
  <c r="H39" i="15" s="1"/>
  <c r="K39" i="15"/>
  <c r="E39" i="15"/>
  <c r="B45" i="15"/>
  <c r="H45" i="15" s="1"/>
  <c r="E45" i="15"/>
  <c r="K45" i="15"/>
  <c r="B51" i="15"/>
  <c r="K51" i="15"/>
  <c r="E51" i="15"/>
  <c r="H51" i="15"/>
  <c r="B57" i="15"/>
  <c r="H57" i="15"/>
  <c r="K57" i="15"/>
  <c r="E57" i="15"/>
  <c r="B63" i="15"/>
  <c r="K63" i="15"/>
  <c r="E63" i="15"/>
  <c r="H63" i="15"/>
  <c r="B69" i="15"/>
  <c r="H69" i="15"/>
  <c r="E69" i="15"/>
  <c r="K69" i="15"/>
  <c r="B21" i="14"/>
  <c r="H21" i="14" s="1"/>
  <c r="K21" i="14"/>
  <c r="E21" i="14"/>
  <c r="B27" i="14"/>
  <c r="H27" i="14" s="1"/>
  <c r="K27" i="14"/>
  <c r="E27" i="14"/>
  <c r="B33" i="14"/>
  <c r="H33" i="14" s="1"/>
  <c r="K33" i="14"/>
  <c r="E33" i="14"/>
  <c r="B39" i="14"/>
  <c r="H39" i="14" s="1"/>
  <c r="E39" i="14"/>
  <c r="K39" i="14"/>
  <c r="B45" i="14"/>
  <c r="H45" i="14" s="1"/>
  <c r="K45" i="14"/>
  <c r="E45" i="14"/>
  <c r="B51" i="14"/>
  <c r="H51" i="14"/>
  <c r="K51" i="14"/>
  <c r="E51" i="14"/>
  <c r="B57" i="14"/>
  <c r="K57" i="14"/>
  <c r="E57" i="14"/>
  <c r="H57" i="14"/>
  <c r="B63" i="14"/>
  <c r="H63" i="14"/>
  <c r="E63" i="14"/>
  <c r="K63" i="14"/>
  <c r="B69" i="14"/>
  <c r="K69" i="14"/>
  <c r="E69" i="14"/>
  <c r="H69" i="14"/>
  <c r="B21" i="13"/>
  <c r="H21" i="13" s="1"/>
  <c r="K21" i="13"/>
  <c r="E21" i="13"/>
  <c r="B27" i="13"/>
  <c r="H27" i="13" s="1"/>
  <c r="K27" i="13"/>
  <c r="E27" i="13"/>
  <c r="B33" i="13"/>
  <c r="H33" i="13" s="1"/>
  <c r="E33" i="13"/>
  <c r="K33" i="13"/>
  <c r="B39" i="13"/>
  <c r="H39" i="13" s="1"/>
  <c r="K39" i="13"/>
  <c r="E39" i="13"/>
  <c r="B45" i="13"/>
  <c r="H45" i="13" s="1"/>
  <c r="K45" i="13"/>
  <c r="E45" i="13"/>
  <c r="B51" i="13"/>
  <c r="K51" i="13"/>
  <c r="E51" i="13"/>
  <c r="H51" i="13"/>
  <c r="B57" i="13"/>
  <c r="H57" i="13"/>
  <c r="E57" i="13"/>
  <c r="K57" i="13"/>
  <c r="B63" i="13"/>
  <c r="K63" i="13"/>
  <c r="E63" i="13"/>
  <c r="H63" i="13"/>
  <c r="B69" i="13"/>
  <c r="H69" i="13"/>
  <c r="K69" i="13"/>
  <c r="E69" i="13"/>
  <c r="AC75" i="13"/>
  <c r="AC75" i="14"/>
  <c r="AC75" i="15"/>
  <c r="AC75" i="18"/>
  <c r="AC75" i="24"/>
  <c r="AI75" i="24" s="1"/>
  <c r="AC75" i="25"/>
  <c r="AC75" i="26"/>
  <c r="AO15" i="14"/>
  <c r="AO15" i="15"/>
  <c r="AO15" i="18"/>
  <c r="AO15" i="24"/>
  <c r="AO15" i="25"/>
  <c r="AO15" i="26"/>
  <c r="AO15" i="13"/>
  <c r="AO15" i="9"/>
  <c r="AN12" i="4"/>
  <c r="BD12" i="14"/>
  <c r="BG12" i="14" s="1"/>
  <c r="BD12" i="15"/>
  <c r="BG12" i="15" s="1"/>
  <c r="BD12" i="18"/>
  <c r="BG12" i="18" s="1"/>
  <c r="BD12" i="24"/>
  <c r="BG12" i="24" s="1"/>
  <c r="BD12" i="25"/>
  <c r="BD12" i="26"/>
  <c r="BG12" i="26" s="1"/>
  <c r="BD12" i="13"/>
  <c r="BG12" i="13" s="1"/>
  <c r="BD12" i="9"/>
  <c r="BG12" i="9" s="1"/>
  <c r="BJ12" i="9" s="1"/>
  <c r="CK7" i="14"/>
  <c r="CK7" i="15"/>
  <c r="CK7" i="18"/>
  <c r="CK7" i="24"/>
  <c r="CK7" i="25"/>
  <c r="CK7" i="26"/>
  <c r="CK7" i="13"/>
  <c r="AR75" i="13"/>
  <c r="AR75" i="26"/>
  <c r="H39" i="4"/>
  <c r="AR75" i="25"/>
  <c r="AR75" i="24"/>
  <c r="AR75" i="18"/>
  <c r="AR75" i="15"/>
  <c r="AR75" i="14"/>
  <c r="AF78" i="26"/>
  <c r="AF78" i="25"/>
  <c r="AF78" i="24"/>
  <c r="AF78" i="18"/>
  <c r="AF75" i="18" s="1"/>
  <c r="AC75" i="9"/>
  <c r="H15" i="4" s="1"/>
  <c r="AL75" i="9"/>
  <c r="AL75" i="13"/>
  <c r="AL75" i="14"/>
  <c r="AL75" i="15"/>
  <c r="AL75" i="18"/>
  <c r="AL75" i="24"/>
  <c r="AL75" i="25"/>
  <c r="AL75" i="26"/>
  <c r="AU75" i="9"/>
  <c r="AR75" i="9"/>
  <c r="BD75" i="9"/>
  <c r="AX75" i="9"/>
  <c r="BG75" i="9"/>
  <c r="BG75" i="13"/>
  <c r="BJ75" i="9"/>
  <c r="BJ75" i="13"/>
  <c r="BM75" i="9"/>
  <c r="BM75" i="13"/>
  <c r="BP75" i="9"/>
  <c r="BP75" i="13"/>
  <c r="BW75" i="9"/>
  <c r="CC75" i="9"/>
  <c r="CF75" i="9"/>
  <c r="BW75" i="13"/>
  <c r="CC75" i="13"/>
  <c r="CF75" i="13"/>
  <c r="BW75" i="14"/>
  <c r="CC75" i="14"/>
  <c r="CF75" i="14"/>
  <c r="BW75" i="15"/>
  <c r="CC75" i="15"/>
  <c r="CF75" i="15"/>
  <c r="BW75" i="18"/>
  <c r="CC75" i="18"/>
  <c r="CF75" i="18"/>
  <c r="BW75" i="24"/>
  <c r="CC75" i="24"/>
  <c r="CF75" i="24"/>
  <c r="BW75" i="25"/>
  <c r="CC75" i="25"/>
  <c r="CF75" i="25"/>
  <c r="BW75" i="26"/>
  <c r="CC75" i="26"/>
  <c r="CF75" i="26"/>
  <c r="BR59" i="4"/>
  <c r="BR57" i="4"/>
  <c r="CI15" i="24"/>
  <c r="CI21" i="24"/>
  <c r="CI27" i="24"/>
  <c r="AI78" i="24"/>
  <c r="CI33" i="24"/>
  <c r="CI39" i="24"/>
  <c r="CI45" i="24"/>
  <c r="CI51" i="24"/>
  <c r="CI57" i="24"/>
  <c r="CI63" i="24"/>
  <c r="CI69" i="24"/>
  <c r="AU75" i="24"/>
  <c r="AX75" i="24"/>
  <c r="BD75" i="24"/>
  <c r="BG75" i="24"/>
  <c r="BJ75" i="24"/>
  <c r="BM75" i="24"/>
  <c r="BP75" i="24"/>
  <c r="CI15" i="25"/>
  <c r="CI21" i="25"/>
  <c r="CI27" i="25"/>
  <c r="CI33" i="25"/>
  <c r="CI39" i="25"/>
  <c r="CI45" i="25"/>
  <c r="CI51" i="25"/>
  <c r="CI57" i="25"/>
  <c r="CI63" i="25"/>
  <c r="CI69" i="25"/>
  <c r="AU75" i="25"/>
  <c r="AX75" i="25"/>
  <c r="BD75" i="25"/>
  <c r="BG75" i="25"/>
  <c r="BJ75" i="25"/>
  <c r="BM75" i="25"/>
  <c r="BP75" i="25"/>
  <c r="CI15" i="26"/>
  <c r="CI21" i="26"/>
  <c r="CI27" i="26"/>
  <c r="CI33" i="26"/>
  <c r="CI39" i="26"/>
  <c r="CI45" i="26"/>
  <c r="CI51" i="26"/>
  <c r="CI57" i="26"/>
  <c r="CI63" i="26"/>
  <c r="CI69" i="26"/>
  <c r="AU75" i="26"/>
  <c r="AX75" i="26"/>
  <c r="BD75" i="26"/>
  <c r="BG75" i="26"/>
  <c r="BJ75" i="26"/>
  <c r="BM75" i="26"/>
  <c r="BP75" i="26"/>
  <c r="AN57" i="4"/>
  <c r="AN55" i="4"/>
  <c r="CI15" i="13"/>
  <c r="CI21" i="13"/>
  <c r="CI27" i="13"/>
  <c r="CI33" i="13"/>
  <c r="CI39" i="13"/>
  <c r="CI45" i="13"/>
  <c r="CI51" i="13"/>
  <c r="CI57" i="13"/>
  <c r="CI63" i="13"/>
  <c r="CI69" i="13"/>
  <c r="CI15" i="14"/>
  <c r="CI21" i="14"/>
  <c r="CI27" i="14"/>
  <c r="CI33" i="14"/>
  <c r="CI39" i="14"/>
  <c r="CI45" i="14"/>
  <c r="CI51" i="14"/>
  <c r="CI57" i="14"/>
  <c r="CI63" i="14"/>
  <c r="CI69" i="14"/>
  <c r="CI15" i="15"/>
  <c r="CI21" i="15"/>
  <c r="CI27" i="15"/>
  <c r="CI33" i="15"/>
  <c r="CI39" i="15"/>
  <c r="CI45" i="15"/>
  <c r="CI51" i="15"/>
  <c r="CI57" i="15"/>
  <c r="CI63" i="15"/>
  <c r="CI69" i="15"/>
  <c r="CI15" i="18"/>
  <c r="CI21" i="18"/>
  <c r="CI27" i="18"/>
  <c r="CI33" i="18"/>
  <c r="CI39" i="18"/>
  <c r="CI45" i="18"/>
  <c r="CI51" i="18"/>
  <c r="CI57" i="18"/>
  <c r="CI63" i="18"/>
  <c r="CI69" i="18"/>
  <c r="CI15" i="9"/>
  <c r="CI21" i="9"/>
  <c r="CI27" i="9"/>
  <c r="CI33" i="9"/>
  <c r="CI39" i="9"/>
  <c r="CI45" i="9"/>
  <c r="CI51" i="9"/>
  <c r="CI57" i="9"/>
  <c r="CI63" i="9"/>
  <c r="CI69" i="9"/>
  <c r="BD75" i="13"/>
  <c r="AX75" i="13"/>
  <c r="AU75" i="13"/>
  <c r="BP75" i="14"/>
  <c r="BM75" i="14"/>
  <c r="BJ75" i="14"/>
  <c r="BG75" i="14"/>
  <c r="BD75" i="14"/>
  <c r="AX75" i="14"/>
  <c r="AU75" i="14"/>
  <c r="BP75" i="15"/>
  <c r="BM75" i="15"/>
  <c r="BJ75" i="15"/>
  <c r="BG75" i="15"/>
  <c r="BD75" i="15"/>
  <c r="AX75" i="15"/>
  <c r="AU75" i="15"/>
  <c r="BP75" i="18"/>
  <c r="BM75" i="18"/>
  <c r="BJ75" i="18"/>
  <c r="BG75" i="18"/>
  <c r="BD75" i="18"/>
  <c r="AX75" i="18"/>
  <c r="AU75" i="18"/>
  <c r="AF78" i="13"/>
  <c r="AF78" i="14"/>
  <c r="AF78" i="15"/>
  <c r="AF78" i="9"/>
  <c r="AR12" i="4"/>
  <c r="AV12" i="4" s="1"/>
  <c r="BT13" i="4"/>
  <c r="BP13" i="4"/>
  <c r="AF39" i="4" l="1"/>
  <c r="AF75" i="14"/>
  <c r="AF75" i="13"/>
  <c r="AF75" i="15"/>
  <c r="AF75" i="26"/>
  <c r="AF75" i="24"/>
  <c r="H27" i="4"/>
  <c r="L29" i="4" s="1"/>
  <c r="P29" i="4" s="1"/>
  <c r="P27" i="4" s="1"/>
  <c r="AF75" i="25"/>
  <c r="H23" i="4"/>
  <c r="AF23" i="4" s="1"/>
  <c r="H31" i="4"/>
  <c r="AB31" i="4" s="1"/>
  <c r="AV15" i="4"/>
  <c r="BL15" i="4"/>
  <c r="AB15" i="4"/>
  <c r="X15" i="4"/>
  <c r="H35" i="4"/>
  <c r="BD35" i="4" s="1"/>
  <c r="H43" i="4"/>
  <c r="AF43" i="4" s="1"/>
  <c r="H19" i="4"/>
  <c r="AR19" i="4" s="1"/>
  <c r="AR39" i="4"/>
  <c r="AZ39" i="4"/>
  <c r="BT15" i="4"/>
  <c r="AR15" i="4"/>
  <c r="AF75" i="9"/>
  <c r="BT39" i="4"/>
  <c r="BP39" i="4"/>
  <c r="BL39" i="4"/>
  <c r="B15" i="9"/>
  <c r="B75" i="9" s="1"/>
  <c r="K15" i="9"/>
  <c r="K75" i="9" s="1"/>
  <c r="H15" i="9"/>
  <c r="H75" i="9" s="1"/>
  <c r="E15" i="9"/>
  <c r="E75" i="9" s="1"/>
  <c r="K15" i="13"/>
  <c r="K75" i="13" s="1"/>
  <c r="E15" i="13"/>
  <c r="E75" i="13" s="1"/>
  <c r="B15" i="25"/>
  <c r="B75" i="25" s="1"/>
  <c r="H15" i="25"/>
  <c r="H75" i="25" s="1"/>
  <c r="K15" i="25"/>
  <c r="K75" i="25" s="1"/>
  <c r="E15" i="25"/>
  <c r="E75" i="25" s="1"/>
  <c r="K15" i="18"/>
  <c r="K75" i="18" s="1"/>
  <c r="E15" i="18"/>
  <c r="E75" i="18" s="1"/>
  <c r="K15" i="14"/>
  <c r="K75" i="14" s="1"/>
  <c r="E15" i="14"/>
  <c r="E75" i="14" s="1"/>
  <c r="K15" i="26"/>
  <c r="K75" i="26" s="1"/>
  <c r="E15" i="26"/>
  <c r="E75" i="26" s="1"/>
  <c r="B15" i="24"/>
  <c r="B75" i="24" s="1"/>
  <c r="K15" i="24"/>
  <c r="K75" i="24" s="1"/>
  <c r="E15" i="24"/>
  <c r="E75" i="24" s="1"/>
  <c r="K15" i="15"/>
  <c r="K75" i="15" s="1"/>
  <c r="E15" i="15"/>
  <c r="E75" i="15" s="1"/>
  <c r="AN39" i="4"/>
  <c r="AF15" i="4"/>
  <c r="AV27" i="4"/>
  <c r="AZ12" i="4"/>
  <c r="BD12" i="4" s="1"/>
  <c r="BH12" i="4" s="1"/>
  <c r="BJ12" i="24"/>
  <c r="BM12" i="24" s="1"/>
  <c r="BP12" i="24" s="1"/>
  <c r="BS12" i="24" s="1"/>
  <c r="BM12" i="9"/>
  <c r="BP12" i="9" s="1"/>
  <c r="BS12" i="9" s="1"/>
  <c r="BG12" i="25"/>
  <c r="BP15" i="4"/>
  <c r="AZ15" i="4"/>
  <c r="AN15" i="4"/>
  <c r="T15" i="4"/>
  <c r="L17" i="4"/>
  <c r="L15" i="4" s="1"/>
  <c r="BD15" i="4"/>
  <c r="BJ12" i="18"/>
  <c r="BM12" i="18" s="1"/>
  <c r="BP12" i="18" s="1"/>
  <c r="BS12" i="18" s="1"/>
  <c r="BD39" i="4"/>
  <c r="AV39" i="4"/>
  <c r="AB39" i="4"/>
  <c r="BJ12" i="13"/>
  <c r="BM12" i="13" s="1"/>
  <c r="BP12" i="13" s="1"/>
  <c r="BS12" i="13" s="1"/>
  <c r="BJ12" i="26"/>
  <c r="BM12" i="26" s="1"/>
  <c r="BP12" i="26" s="1"/>
  <c r="BS12" i="26" s="1"/>
  <c r="BJ12" i="15"/>
  <c r="BM12" i="15" s="1"/>
  <c r="BP12" i="15" s="1"/>
  <c r="BS12" i="15" s="1"/>
  <c r="CI75" i="25"/>
  <c r="B15" i="26"/>
  <c r="B75" i="26" s="1"/>
  <c r="B15" i="18"/>
  <c r="B75" i="18" s="1"/>
  <c r="BJ12" i="14"/>
  <c r="BM12" i="14" s="1"/>
  <c r="BP12" i="14" s="1"/>
  <c r="BS12" i="14" s="1"/>
  <c r="AR35" i="4"/>
  <c r="T39" i="4"/>
  <c r="L41" i="4"/>
  <c r="P41" i="4" s="1"/>
  <c r="P39" i="4" s="1"/>
  <c r="X39" i="4"/>
  <c r="B15" i="13"/>
  <c r="B75" i="13" s="1"/>
  <c r="B15" i="15"/>
  <c r="B75" i="15" s="1"/>
  <c r="B15" i="14"/>
  <c r="B75" i="14" s="1"/>
  <c r="AI78" i="13"/>
  <c r="AI75" i="13" s="1"/>
  <c r="CI75" i="9"/>
  <c r="CI75" i="18"/>
  <c r="CI75" i="15"/>
  <c r="CI75" i="14"/>
  <c r="CI75" i="13"/>
  <c r="CI75" i="26"/>
  <c r="AI78" i="26"/>
  <c r="AI75" i="26" s="1"/>
  <c r="AI78" i="25"/>
  <c r="AI75" i="25" s="1"/>
  <c r="AI78" i="9"/>
  <c r="AI75" i="9" s="1"/>
  <c r="AI78" i="18"/>
  <c r="AI75" i="18" s="1"/>
  <c r="AI78" i="15"/>
  <c r="AI75" i="15" s="1"/>
  <c r="AI78" i="14"/>
  <c r="AI75" i="14" s="1"/>
  <c r="AR27" i="4"/>
  <c r="CI75" i="24"/>
  <c r="BT55" i="4" l="1"/>
  <c r="BT59" i="4"/>
  <c r="T35" i="4"/>
  <c r="AB35" i="4"/>
  <c r="X19" i="4"/>
  <c r="AN35" i="4"/>
  <c r="AF35" i="4"/>
  <c r="AV35" i="4"/>
  <c r="AF19" i="4"/>
  <c r="BP23" i="4"/>
  <c r="AZ35" i="4"/>
  <c r="AZ19" i="4"/>
  <c r="AV31" i="4"/>
  <c r="BT43" i="4"/>
  <c r="BT27" i="4"/>
  <c r="T31" i="4"/>
  <c r="AZ43" i="4"/>
  <c r="BT31" i="4"/>
  <c r="X31" i="4"/>
  <c r="BL27" i="4"/>
  <c r="T27" i="4"/>
  <c r="AR31" i="4"/>
  <c r="BL31" i="4"/>
  <c r="AF27" i="4"/>
  <c r="AR43" i="4"/>
  <c r="BP31" i="4"/>
  <c r="AN31" i="4"/>
  <c r="AF31" i="4"/>
  <c r="BP27" i="4"/>
  <c r="BD27" i="4"/>
  <c r="AB27" i="4"/>
  <c r="L33" i="4"/>
  <c r="P33" i="4" s="1"/>
  <c r="BD31" i="4"/>
  <c r="L27" i="4"/>
  <c r="BH27" i="4" s="1"/>
  <c r="AN27" i="4"/>
  <c r="AZ27" i="4"/>
  <c r="BX39" i="4"/>
  <c r="H15" i="24"/>
  <c r="H75" i="24" s="1"/>
  <c r="H15" i="26"/>
  <c r="H75" i="26" s="1"/>
  <c r="H15" i="18"/>
  <c r="H75" i="18" s="1"/>
  <c r="H15" i="15"/>
  <c r="H75" i="15" s="1"/>
  <c r="H15" i="14"/>
  <c r="H75" i="14" s="1"/>
  <c r="H15" i="13"/>
  <c r="H75" i="13" s="1"/>
  <c r="BT57" i="4" s="1"/>
  <c r="X27" i="4"/>
  <c r="BL43" i="4"/>
  <c r="T43" i="4"/>
  <c r="AN23" i="4"/>
  <c r="BD23" i="4"/>
  <c r="T23" i="4"/>
  <c r="AB23" i="4"/>
  <c r="L25" i="4"/>
  <c r="P25" i="4" s="1"/>
  <c r="P23" i="4" s="1"/>
  <c r="L31" i="4"/>
  <c r="BH31" i="4" s="1"/>
  <c r="AZ31" i="4"/>
  <c r="P31" i="4"/>
  <c r="L39" i="4"/>
  <c r="BH39" i="4" s="1"/>
  <c r="BP43" i="4"/>
  <c r="BD43" i="4"/>
  <c r="AB43" i="4"/>
  <c r="X23" i="4"/>
  <c r="AV23" i="4"/>
  <c r="L45" i="4"/>
  <c r="L43" i="4" s="1"/>
  <c r="BL23" i="4"/>
  <c r="BT23" i="4"/>
  <c r="AV43" i="4"/>
  <c r="BH15" i="4"/>
  <c r="AJ15" i="4"/>
  <c r="AZ23" i="4"/>
  <c r="AR23" i="4"/>
  <c r="BR55" i="4"/>
  <c r="P17" i="4"/>
  <c r="P15" i="4" s="1"/>
  <c r="H47" i="4"/>
  <c r="BP35" i="4"/>
  <c r="BL35" i="4"/>
  <c r="BT35" i="4"/>
  <c r="L37" i="4"/>
  <c r="L35" i="4" s="1"/>
  <c r="X35" i="4"/>
  <c r="AB19" i="4"/>
  <c r="L21" i="4"/>
  <c r="L19" i="4" s="1"/>
  <c r="BL19" i="4"/>
  <c r="AV19" i="4"/>
  <c r="T19" i="4"/>
  <c r="P21" i="4"/>
  <c r="P19" i="4" s="1"/>
  <c r="BP19" i="4"/>
  <c r="BT19" i="4"/>
  <c r="BD19" i="4"/>
  <c r="AN19" i="4"/>
  <c r="AN43" i="4"/>
  <c r="X43" i="4"/>
  <c r="BX15" i="4"/>
  <c r="BJ12" i="25"/>
  <c r="BM12" i="25" s="1"/>
  <c r="BP12" i="25" s="1"/>
  <c r="BS12" i="25" s="1"/>
  <c r="AF47" i="4" l="1"/>
  <c r="AP57" i="4" s="1"/>
  <c r="BX27" i="4"/>
  <c r="AR47" i="4"/>
  <c r="BX31" i="4"/>
  <c r="AZ47" i="4"/>
  <c r="AJ27" i="4"/>
  <c r="AV47" i="4"/>
  <c r="BD47" i="4"/>
  <c r="BX43" i="4"/>
  <c r="AJ39" i="4"/>
  <c r="L23" i="4"/>
  <c r="AJ23" i="4" s="1"/>
  <c r="BP47" i="4"/>
  <c r="BL47" i="4"/>
  <c r="AB47" i="4"/>
  <c r="P37" i="4"/>
  <c r="P35" i="4" s="1"/>
  <c r="P45" i="4"/>
  <c r="P43" i="4" s="1"/>
  <c r="AJ31" i="4"/>
  <c r="AJ35" i="4"/>
  <c r="BH35" i="4"/>
  <c r="AJ43" i="4"/>
  <c r="BH43" i="4"/>
  <c r="BT47" i="4"/>
  <c r="BX23" i="4"/>
  <c r="BH19" i="4"/>
  <c r="AJ19" i="4"/>
  <c r="L49" i="4"/>
  <c r="L47" i="4" s="1"/>
  <c r="T47" i="4"/>
  <c r="K60" i="4" s="1"/>
  <c r="X47" i="4"/>
  <c r="AN47" i="4"/>
  <c r="BX35" i="4"/>
  <c r="BX19" i="4"/>
  <c r="AP55" i="4" l="1"/>
  <c r="AP59" i="4" s="1"/>
  <c r="AN59" i="4" s="1"/>
  <c r="P49" i="4"/>
  <c r="P47" i="4" s="1"/>
  <c r="BH23" i="4"/>
  <c r="BH47" i="4" s="1"/>
  <c r="AJ47" i="4"/>
  <c r="BX47" i="4"/>
  <c r="M55" i="4" s="1"/>
  <c r="K62" i="4" l="1"/>
  <c r="K64" i="4" s="1"/>
  <c r="D55" i="4"/>
  <c r="K55" i="4" s="1"/>
</calcChain>
</file>

<file path=xl/sharedStrings.xml><?xml version="1.0" encoding="utf-8"?>
<sst xmlns="http://schemas.openxmlformats.org/spreadsheetml/2006/main" count="1017" uniqueCount="168">
  <si>
    <t>支払手形</t>
    <rPh sb="0" eb="2">
      <t>シハライ</t>
    </rPh>
    <rPh sb="2" eb="4">
      <t>テガタ</t>
    </rPh>
    <phoneticPr fontId="1"/>
  </si>
  <si>
    <t>/</t>
    <phoneticPr fontId="1"/>
  </si>
  <si>
    <t>千円</t>
  </si>
  <si>
    <t>契約書</t>
  </si>
  <si>
    <t>見積書</t>
  </si>
  <si>
    <t>元請</t>
  </si>
  <si>
    <t>◎</t>
  </si>
  <si>
    <t>下請</t>
  </si>
  <si>
    <t>ＪＶ</t>
  </si>
  <si>
    <r>
      <rPr>
        <sz val="18"/>
        <rFont val="ＭＳ ゴシック"/>
        <family val="3"/>
        <charset val="128"/>
      </rPr>
      <t>請負工事調書</t>
    </r>
    <phoneticPr fontId="1"/>
  </si>
  <si>
    <r>
      <rPr>
        <sz val="11"/>
        <rFont val="ＭＳ ゴシック"/>
        <family val="3"/>
        <charset val="128"/>
      </rPr>
      <t>欄のみ入力可能</t>
    </r>
    <rPh sb="0" eb="1">
      <t>ラン</t>
    </rPh>
    <rPh sb="3" eb="5">
      <t>ニュウリョク</t>
    </rPh>
    <rPh sb="5" eb="7">
      <t>カノウ</t>
    </rPh>
    <phoneticPr fontId="1"/>
  </si>
  <si>
    <r>
      <rPr>
        <sz val="11"/>
        <rFont val="ＭＳ ゴシック"/>
        <family val="3"/>
        <charset val="128"/>
      </rPr>
      <t>店番</t>
    </r>
    <rPh sb="0" eb="1">
      <t>テン</t>
    </rPh>
    <rPh sb="1" eb="2">
      <t>バン</t>
    </rPh>
    <phoneticPr fontId="1"/>
  </si>
  <si>
    <r>
      <rPr>
        <sz val="11"/>
        <rFont val="ＭＳ ゴシック"/>
        <family val="3"/>
        <charset val="128"/>
      </rPr>
      <t>店名</t>
    </r>
    <rPh sb="0" eb="2">
      <t>テンメイ</t>
    </rPh>
    <phoneticPr fontId="1"/>
  </si>
  <si>
    <r>
      <rPr>
        <sz val="11"/>
        <rFont val="ＭＳ ゴシック"/>
        <family val="3"/>
        <charset val="128"/>
      </rPr>
      <t>融資基本</t>
    </r>
    <rPh sb="0" eb="2">
      <t>ユウシ</t>
    </rPh>
    <rPh sb="2" eb="4">
      <t>キホン</t>
    </rPh>
    <phoneticPr fontId="1"/>
  </si>
  <si>
    <r>
      <rPr>
        <sz val="11"/>
        <rFont val="ＭＳ ゴシック"/>
        <family val="3"/>
        <charset val="128"/>
      </rPr>
      <t>顧客番号</t>
    </r>
    <rPh sb="0" eb="2">
      <t>コキャク</t>
    </rPh>
    <rPh sb="2" eb="4">
      <t>バンゴウ</t>
    </rPh>
    <phoneticPr fontId="1"/>
  </si>
  <si>
    <r>
      <t xml:space="preserve">( </t>
    </r>
    <r>
      <rPr>
        <sz val="10"/>
        <rFont val="ＭＳ ゴシック"/>
        <family val="3"/>
        <charset val="128"/>
      </rPr>
      <t>単位：</t>
    </r>
    <rPh sb="2" eb="4">
      <t>タンイ</t>
    </rPh>
    <phoneticPr fontId="1"/>
  </si>
  <si>
    <r>
      <rPr>
        <sz val="10"/>
        <rFont val="ＭＳ ゴシック"/>
        <family val="3"/>
        <charset val="128"/>
      </rPr>
      <t>）</t>
    </r>
    <phoneticPr fontId="1"/>
  </si>
  <si>
    <r>
      <rPr>
        <sz val="12"/>
        <rFont val="ＭＳ ゴシック"/>
        <family val="3"/>
        <charset val="128"/>
      </rPr>
      <t>（　</t>
    </r>
    <phoneticPr fontId="1"/>
  </si>
  <si>
    <r>
      <rPr>
        <sz val="12"/>
        <rFont val="ＭＳ ゴシック"/>
        <family val="3"/>
        <charset val="128"/>
      </rPr>
      <t>年</t>
    </r>
    <rPh sb="0" eb="1">
      <t>ネン</t>
    </rPh>
    <phoneticPr fontId="1"/>
  </si>
  <si>
    <r>
      <rPr>
        <sz val="12"/>
        <rFont val="ＭＳ ゴシック"/>
        <family val="3"/>
        <charset val="128"/>
      </rPr>
      <t>月末日現在</t>
    </r>
    <r>
      <rPr>
        <sz val="12"/>
        <rFont val="Arial"/>
        <family val="2"/>
      </rPr>
      <t xml:space="preserve"> </t>
    </r>
    <r>
      <rPr>
        <sz val="12"/>
        <rFont val="ＭＳ ゴシック"/>
        <family val="3"/>
        <charset val="128"/>
      </rPr>
      <t>）</t>
    </r>
    <rPh sb="0" eb="1">
      <t>ガツ</t>
    </rPh>
    <phoneticPr fontId="1"/>
  </si>
  <si>
    <r>
      <rPr>
        <sz val="11"/>
        <rFont val="ＭＳ ゴシック"/>
        <family val="3"/>
        <charset val="128"/>
      </rPr>
      <t>債務者</t>
    </r>
    <rPh sb="0" eb="3">
      <t>サイムシャ</t>
    </rPh>
    <phoneticPr fontId="1"/>
  </si>
  <si>
    <r>
      <rPr>
        <sz val="12"/>
        <rFont val="ＭＳ ゴシック"/>
        <family val="3"/>
        <charset val="128"/>
      </rPr>
      <t>実　行　予　算</t>
    </r>
    <rPh sb="0" eb="1">
      <t>ジツ</t>
    </rPh>
    <rPh sb="2" eb="3">
      <t>ギョウ</t>
    </rPh>
    <rPh sb="4" eb="5">
      <t>ヨ</t>
    </rPh>
    <rPh sb="6" eb="7">
      <t>ザン</t>
    </rPh>
    <phoneticPr fontId="1"/>
  </si>
  <si>
    <r>
      <rPr>
        <sz val="11"/>
        <rFont val="ＭＳ ゴシック"/>
        <family val="3"/>
        <charset val="128"/>
      </rPr>
      <t>出来高</t>
    </r>
    <rPh sb="0" eb="3">
      <t>デキダカ</t>
    </rPh>
    <phoneticPr fontId="1"/>
  </si>
  <si>
    <r>
      <rPr>
        <sz val="11"/>
        <rFont val="ＭＳ ゴシック"/>
        <family val="3"/>
        <charset val="128"/>
      </rPr>
      <t>工事
未払金</t>
    </r>
    <rPh sb="0" eb="2">
      <t>コウジ</t>
    </rPh>
    <rPh sb="3" eb="4">
      <t>ミ</t>
    </rPh>
    <rPh sb="4" eb="5">
      <t>バライ</t>
    </rPh>
    <rPh sb="5" eb="6">
      <t>キン</t>
    </rPh>
    <phoneticPr fontId="1"/>
  </si>
  <si>
    <r>
      <rPr>
        <sz val="11"/>
        <rFont val="ＭＳ ゴシック"/>
        <family val="3"/>
        <charset val="128"/>
      </rPr>
      <t>出来高
未収金</t>
    </r>
    <rPh sb="0" eb="3">
      <t>デキダカ</t>
    </rPh>
    <rPh sb="4" eb="7">
      <t>ミシュウキン</t>
    </rPh>
    <phoneticPr fontId="1"/>
  </si>
  <si>
    <r>
      <rPr>
        <sz val="12"/>
        <rFont val="ＭＳ ゴシック"/>
        <family val="3"/>
        <charset val="128"/>
      </rPr>
      <t>今</t>
    </r>
    <r>
      <rPr>
        <sz val="12"/>
        <rFont val="Arial"/>
        <family val="2"/>
      </rPr>
      <t xml:space="preserve"> </t>
    </r>
    <r>
      <rPr>
        <sz val="12"/>
        <rFont val="ＭＳ ゴシック"/>
        <family val="3"/>
        <charset val="128"/>
      </rPr>
      <t>後</t>
    </r>
    <r>
      <rPr>
        <sz val="12"/>
        <rFont val="Arial"/>
        <family val="2"/>
      </rPr>
      <t xml:space="preserve"> </t>
    </r>
    <r>
      <rPr>
        <sz val="12"/>
        <rFont val="ＭＳ ゴシック"/>
        <family val="3"/>
        <charset val="128"/>
      </rPr>
      <t>の</t>
    </r>
    <r>
      <rPr>
        <sz val="12"/>
        <rFont val="Arial"/>
        <family val="2"/>
      </rPr>
      <t xml:space="preserve"> </t>
    </r>
    <r>
      <rPr>
        <sz val="12"/>
        <rFont val="ＭＳ ゴシック"/>
        <family val="3"/>
        <charset val="128"/>
      </rPr>
      <t>受</t>
    </r>
    <r>
      <rPr>
        <sz val="12"/>
        <rFont val="Arial"/>
        <family val="2"/>
      </rPr>
      <t xml:space="preserve"> </t>
    </r>
    <r>
      <rPr>
        <sz val="12"/>
        <rFont val="ＭＳ ゴシック"/>
        <family val="3"/>
        <charset val="128"/>
      </rPr>
      <t>領</t>
    </r>
    <r>
      <rPr>
        <sz val="12"/>
        <rFont val="Arial"/>
        <family val="2"/>
      </rPr>
      <t xml:space="preserve"> </t>
    </r>
    <r>
      <rPr>
        <sz val="12"/>
        <rFont val="ＭＳ ゴシック"/>
        <family val="3"/>
        <charset val="128"/>
      </rPr>
      <t>予</t>
    </r>
    <r>
      <rPr>
        <sz val="12"/>
        <rFont val="Arial"/>
        <family val="2"/>
      </rPr>
      <t xml:space="preserve"> </t>
    </r>
    <r>
      <rPr>
        <sz val="12"/>
        <rFont val="ＭＳ ゴシック"/>
        <family val="3"/>
        <charset val="128"/>
      </rPr>
      <t>定</t>
    </r>
    <r>
      <rPr>
        <sz val="12"/>
        <rFont val="Arial"/>
        <family val="2"/>
      </rPr>
      <t xml:space="preserve"> </t>
    </r>
    <r>
      <rPr>
        <sz val="12"/>
        <rFont val="ＭＳ ゴシック"/>
        <family val="3"/>
        <charset val="128"/>
      </rPr>
      <t>額</t>
    </r>
    <rPh sb="0" eb="1">
      <t>イマ</t>
    </rPh>
    <rPh sb="2" eb="3">
      <t>アト</t>
    </rPh>
    <rPh sb="6" eb="7">
      <t>ウケ</t>
    </rPh>
    <rPh sb="8" eb="9">
      <t>リョウ</t>
    </rPh>
    <rPh sb="10" eb="11">
      <t>ヨ</t>
    </rPh>
    <rPh sb="12" eb="13">
      <t>サダム</t>
    </rPh>
    <rPh sb="14" eb="15">
      <t>ガク</t>
    </rPh>
    <phoneticPr fontId="1"/>
  </si>
  <si>
    <r>
      <rPr>
        <sz val="12"/>
        <rFont val="ＭＳ ゴシック"/>
        <family val="3"/>
        <charset val="128"/>
      </rPr>
      <t>工</t>
    </r>
    <r>
      <rPr>
        <sz val="12"/>
        <rFont val="Arial"/>
        <family val="2"/>
      </rPr>
      <t xml:space="preserve"> </t>
    </r>
    <r>
      <rPr>
        <sz val="12"/>
        <rFont val="ＭＳ ゴシック"/>
        <family val="3"/>
        <charset val="128"/>
      </rPr>
      <t>事</t>
    </r>
    <r>
      <rPr>
        <sz val="12"/>
        <rFont val="Arial"/>
        <family val="2"/>
      </rPr>
      <t xml:space="preserve"> </t>
    </r>
    <r>
      <rPr>
        <sz val="12"/>
        <rFont val="ＭＳ ゴシック"/>
        <family val="3"/>
        <charset val="128"/>
      </rPr>
      <t>見</t>
    </r>
    <r>
      <rPr>
        <sz val="12"/>
        <rFont val="Arial"/>
        <family val="2"/>
      </rPr>
      <t xml:space="preserve"> </t>
    </r>
    <r>
      <rPr>
        <sz val="12"/>
        <rFont val="ＭＳ ゴシック"/>
        <family val="3"/>
        <charset val="128"/>
      </rPr>
      <t>合</t>
    </r>
    <r>
      <rPr>
        <sz val="12"/>
        <rFont val="Arial"/>
        <family val="2"/>
      </rPr>
      <t xml:space="preserve"> </t>
    </r>
    <r>
      <rPr>
        <sz val="12"/>
        <rFont val="ＭＳ ゴシック"/>
        <family val="3"/>
        <charset val="128"/>
      </rPr>
      <t>借</t>
    </r>
    <r>
      <rPr>
        <sz val="12"/>
        <rFont val="Arial"/>
        <family val="2"/>
      </rPr>
      <t xml:space="preserve"> </t>
    </r>
    <r>
      <rPr>
        <sz val="12"/>
        <rFont val="ＭＳ ゴシック"/>
        <family val="3"/>
        <charset val="128"/>
      </rPr>
      <t>入</t>
    </r>
    <r>
      <rPr>
        <sz val="12"/>
        <rFont val="Arial"/>
        <family val="2"/>
      </rPr>
      <t xml:space="preserve"> </t>
    </r>
    <r>
      <rPr>
        <sz val="12"/>
        <rFont val="ＭＳ ゴシック"/>
        <family val="3"/>
        <charset val="128"/>
      </rPr>
      <t>金</t>
    </r>
    <r>
      <rPr>
        <sz val="12"/>
        <rFont val="Arial"/>
        <family val="2"/>
      </rPr>
      <t xml:space="preserve"> </t>
    </r>
    <r>
      <rPr>
        <sz val="12"/>
        <rFont val="ＭＳ ゴシック"/>
        <family val="3"/>
        <charset val="128"/>
      </rPr>
      <t>残</t>
    </r>
    <r>
      <rPr>
        <sz val="12"/>
        <rFont val="Arial"/>
        <family val="2"/>
      </rPr>
      <t xml:space="preserve"> </t>
    </r>
    <r>
      <rPr>
        <sz val="12"/>
        <rFont val="ＭＳ ゴシック"/>
        <family val="3"/>
        <charset val="128"/>
      </rPr>
      <t>高</t>
    </r>
    <rPh sb="0" eb="1">
      <t>コウ</t>
    </rPh>
    <rPh sb="2" eb="3">
      <t>コト</t>
    </rPh>
    <rPh sb="4" eb="5">
      <t>ミ</t>
    </rPh>
    <rPh sb="6" eb="7">
      <t>ゴウ</t>
    </rPh>
    <rPh sb="8" eb="9">
      <t>シャク</t>
    </rPh>
    <rPh sb="10" eb="11">
      <t>ニュウ</t>
    </rPh>
    <rPh sb="12" eb="13">
      <t>キン</t>
    </rPh>
    <rPh sb="14" eb="15">
      <t>ザン</t>
    </rPh>
    <rPh sb="16" eb="17">
      <t>コウ</t>
    </rPh>
    <phoneticPr fontId="1"/>
  </si>
  <si>
    <r>
      <rPr>
        <sz val="11"/>
        <rFont val="ＭＳ ゴシック"/>
        <family val="3"/>
        <charset val="128"/>
      </rPr>
      <t>原価率</t>
    </r>
    <rPh sb="0" eb="2">
      <t>ゲンカ</t>
    </rPh>
    <rPh sb="2" eb="3">
      <t>リツ</t>
    </rPh>
    <phoneticPr fontId="1"/>
  </si>
  <si>
    <r>
      <rPr>
        <sz val="11"/>
        <rFont val="ＭＳ ゴシック"/>
        <family val="3"/>
        <charset val="128"/>
      </rPr>
      <t>利益率</t>
    </r>
    <rPh sb="0" eb="2">
      <t>リエキ</t>
    </rPh>
    <rPh sb="2" eb="3">
      <t>リツ</t>
    </rPh>
    <phoneticPr fontId="1"/>
  </si>
  <si>
    <r>
      <rPr>
        <sz val="11"/>
        <rFont val="ＭＳ ゴシック"/>
        <family val="3"/>
        <charset val="128"/>
      </rPr>
      <t>当行短期借入金</t>
    </r>
    <rPh sb="0" eb="2">
      <t>トウコウ</t>
    </rPh>
    <rPh sb="2" eb="4">
      <t>タンキ</t>
    </rPh>
    <rPh sb="4" eb="6">
      <t>カリイレ</t>
    </rPh>
    <rPh sb="6" eb="7">
      <t>キン</t>
    </rPh>
    <phoneticPr fontId="1"/>
  </si>
  <si>
    <r>
      <rPr>
        <sz val="11"/>
        <rFont val="ＭＳ ゴシック"/>
        <family val="3"/>
        <charset val="128"/>
      </rPr>
      <t>合計</t>
    </r>
    <rPh sb="0" eb="1">
      <t>ゴウ</t>
    </rPh>
    <rPh sb="1" eb="2">
      <t>ケイ</t>
    </rPh>
    <phoneticPr fontId="1"/>
  </si>
  <si>
    <r>
      <rPr>
        <sz val="11"/>
        <rFont val="ＭＳ ゴシック"/>
        <family val="3"/>
        <charset val="128"/>
      </rPr>
      <t>月</t>
    </r>
    <rPh sb="0" eb="1">
      <t>ツキ</t>
    </rPh>
    <phoneticPr fontId="1"/>
  </si>
  <si>
    <r>
      <rPr>
        <sz val="11"/>
        <rFont val="ＭＳ ゴシック"/>
        <family val="3"/>
        <charset val="128"/>
      </rPr>
      <t>月以降</t>
    </r>
    <rPh sb="0" eb="3">
      <t>ガツイコウ</t>
    </rPh>
    <phoneticPr fontId="1"/>
  </si>
  <si>
    <r>
      <rPr>
        <sz val="11"/>
        <rFont val="ＭＳ ゴシック"/>
        <family val="3"/>
        <charset val="128"/>
      </rPr>
      <t>工事原価</t>
    </r>
    <rPh sb="0" eb="2">
      <t>コウジ</t>
    </rPh>
    <rPh sb="2" eb="4">
      <t>ゲンカ</t>
    </rPh>
    <phoneticPr fontId="1"/>
  </si>
  <si>
    <r>
      <rPr>
        <sz val="11"/>
        <rFont val="ＭＳ ゴシック"/>
        <family val="3"/>
        <charset val="128"/>
      </rPr>
      <t>利益額</t>
    </r>
    <rPh sb="0" eb="2">
      <t>リエキ</t>
    </rPh>
    <rPh sb="2" eb="3">
      <t>ガク</t>
    </rPh>
    <phoneticPr fontId="1"/>
  </si>
  <si>
    <r>
      <rPr>
        <sz val="11"/>
        <rFont val="ＭＳ ゴシック"/>
        <family val="3"/>
        <charset val="128"/>
      </rPr>
      <t>本件後残高</t>
    </r>
    <rPh sb="0" eb="2">
      <t>ホンケン</t>
    </rPh>
    <rPh sb="2" eb="3">
      <t>ゴ</t>
    </rPh>
    <rPh sb="3" eb="5">
      <t>ザンダカ</t>
    </rPh>
    <phoneticPr fontId="1"/>
  </si>
  <si>
    <r>
      <rPr>
        <sz val="11"/>
        <rFont val="ＭＳ ゴシック"/>
        <family val="3"/>
        <charset val="128"/>
      </rPr>
      <t>受注残高</t>
    </r>
    <rPh sb="0" eb="2">
      <t>ジュチュウ</t>
    </rPh>
    <rPh sb="2" eb="3">
      <t>ザン</t>
    </rPh>
    <rPh sb="3" eb="4">
      <t>ダカ</t>
    </rPh>
    <phoneticPr fontId="1"/>
  </si>
  <si>
    <r>
      <rPr>
        <sz val="11"/>
        <rFont val="ＭＳ ゴシック"/>
        <family val="3"/>
        <charset val="128"/>
      </rPr>
      <t>比較</t>
    </r>
    <rPh sb="0" eb="2">
      <t>ヒカク</t>
    </rPh>
    <phoneticPr fontId="1"/>
  </si>
  <si>
    <r>
      <rPr>
        <sz val="11"/>
        <rFont val="ＭＳ ゴシック"/>
        <family val="3"/>
        <charset val="128"/>
      </rPr>
      <t>出来高未収金残高</t>
    </r>
    <rPh sb="0" eb="3">
      <t>デキダカ</t>
    </rPh>
    <rPh sb="3" eb="6">
      <t>ミシュウキン</t>
    </rPh>
    <rPh sb="6" eb="7">
      <t>ザン</t>
    </rPh>
    <rPh sb="7" eb="8">
      <t>ダカ</t>
    </rPh>
    <phoneticPr fontId="1"/>
  </si>
  <si>
    <r>
      <rPr>
        <sz val="11"/>
        <rFont val="ＭＳ ゴシック"/>
        <family val="3"/>
        <charset val="128"/>
      </rPr>
      <t>完成工事未収入金</t>
    </r>
    <rPh sb="0" eb="2">
      <t>カンセイ</t>
    </rPh>
    <rPh sb="2" eb="4">
      <t>コウジ</t>
    </rPh>
    <rPh sb="4" eb="6">
      <t>ミシュウ</t>
    </rPh>
    <rPh sb="6" eb="8">
      <t>ニュウキン</t>
    </rPh>
    <phoneticPr fontId="1"/>
  </si>
  <si>
    <r>
      <rPr>
        <sz val="11"/>
        <rFont val="ＭＳ ゴシック"/>
        <family val="3"/>
        <charset val="128"/>
      </rPr>
      <t>工事未払金</t>
    </r>
    <rPh sb="0" eb="2">
      <t>コウジ</t>
    </rPh>
    <rPh sb="2" eb="3">
      <t>ミ</t>
    </rPh>
    <rPh sb="3" eb="4">
      <t>バライ</t>
    </rPh>
    <rPh sb="4" eb="5">
      <t>キン</t>
    </rPh>
    <phoneticPr fontId="1"/>
  </si>
  <si>
    <r>
      <rPr>
        <sz val="11"/>
        <rFont val="ＭＳ ゴシック"/>
        <family val="3"/>
        <charset val="128"/>
      </rPr>
      <t>合計</t>
    </r>
    <rPh sb="0" eb="2">
      <t>ゴウケイ</t>
    </rPh>
    <phoneticPr fontId="1"/>
  </si>
  <si>
    <r>
      <rPr>
        <sz val="11"/>
        <rFont val="ＭＳ ゴシック"/>
        <family val="3"/>
        <charset val="128"/>
      </rPr>
      <t>未成工事支出金</t>
    </r>
    <rPh sb="0" eb="1">
      <t>ミ</t>
    </rPh>
    <rPh sb="1" eb="2">
      <t>セイ</t>
    </rPh>
    <rPh sb="2" eb="4">
      <t>コウジ</t>
    </rPh>
    <rPh sb="4" eb="7">
      <t>シシュツキン</t>
    </rPh>
    <phoneticPr fontId="1"/>
  </si>
  <si>
    <r>
      <rPr>
        <sz val="11"/>
        <rFont val="ＭＳ ゴシック"/>
        <family val="3"/>
        <charset val="128"/>
      </rPr>
      <t>未成工事受入金</t>
    </r>
    <rPh sb="0" eb="1">
      <t>ミ</t>
    </rPh>
    <rPh sb="1" eb="2">
      <t>セイ</t>
    </rPh>
    <rPh sb="2" eb="4">
      <t>コウジ</t>
    </rPh>
    <rPh sb="4" eb="6">
      <t>ウケイレ</t>
    </rPh>
    <rPh sb="6" eb="7">
      <t>キン</t>
    </rPh>
    <phoneticPr fontId="1"/>
  </si>
  <si>
    <r>
      <rPr>
        <sz val="18"/>
        <rFont val="ＭＳ ゴシック"/>
        <family val="3"/>
        <charset val="128"/>
      </rPr>
      <t>請</t>
    </r>
    <r>
      <rPr>
        <sz val="18"/>
        <rFont val="Arial"/>
        <family val="2"/>
      </rPr>
      <t xml:space="preserve"> </t>
    </r>
    <r>
      <rPr>
        <sz val="18"/>
        <rFont val="ＭＳ ゴシック"/>
        <family val="3"/>
        <charset val="128"/>
      </rPr>
      <t>負</t>
    </r>
    <r>
      <rPr>
        <sz val="18"/>
        <rFont val="Arial"/>
        <family val="2"/>
      </rPr>
      <t xml:space="preserve"> </t>
    </r>
    <r>
      <rPr>
        <sz val="18"/>
        <rFont val="ＭＳ ゴシック"/>
        <family val="3"/>
        <charset val="128"/>
      </rPr>
      <t>工</t>
    </r>
    <r>
      <rPr>
        <sz val="18"/>
        <rFont val="Arial"/>
        <family val="2"/>
      </rPr>
      <t xml:space="preserve"> </t>
    </r>
    <r>
      <rPr>
        <sz val="18"/>
        <rFont val="ＭＳ ゴシック"/>
        <family val="3"/>
        <charset val="128"/>
      </rPr>
      <t>事</t>
    </r>
    <r>
      <rPr>
        <sz val="18"/>
        <rFont val="Arial"/>
        <family val="2"/>
      </rPr>
      <t xml:space="preserve"> </t>
    </r>
    <r>
      <rPr>
        <sz val="18"/>
        <rFont val="ＭＳ ゴシック"/>
        <family val="3"/>
        <charset val="128"/>
      </rPr>
      <t>調</t>
    </r>
    <r>
      <rPr>
        <sz val="18"/>
        <rFont val="Arial"/>
        <family val="2"/>
      </rPr>
      <t xml:space="preserve"> </t>
    </r>
    <r>
      <rPr>
        <sz val="18"/>
        <rFont val="ＭＳ ゴシック"/>
        <family val="3"/>
        <charset val="128"/>
      </rPr>
      <t>書</t>
    </r>
    <phoneticPr fontId="1"/>
  </si>
  <si>
    <r>
      <rPr>
        <sz val="11"/>
        <rFont val="ＭＳ ゴシック"/>
        <family val="3"/>
        <charset val="128"/>
      </rPr>
      <t>①</t>
    </r>
    <phoneticPr fontId="1"/>
  </si>
  <si>
    <r>
      <rPr>
        <sz val="12"/>
        <rFont val="ＭＳ ゴシック"/>
        <family val="3"/>
        <charset val="128"/>
      </rPr>
      <t>（　</t>
    </r>
    <phoneticPr fontId="1"/>
  </si>
  <si>
    <r>
      <rPr>
        <sz val="10"/>
        <rFont val="ＭＳ ゴシック"/>
        <family val="3"/>
        <charset val="128"/>
      </rPr>
      <t>）</t>
    </r>
    <phoneticPr fontId="1"/>
  </si>
  <si>
    <r>
      <rPr>
        <sz val="11"/>
        <rFont val="ＭＳ ゴシック"/>
        <family val="3"/>
        <charset val="128"/>
      </rPr>
      <t>工事
原価分
出来高</t>
    </r>
    <rPh sb="0" eb="2">
      <t>コウジ</t>
    </rPh>
    <rPh sb="3" eb="5">
      <t>ゲンカ</t>
    </rPh>
    <rPh sb="5" eb="6">
      <t>ブン</t>
    </rPh>
    <rPh sb="7" eb="10">
      <t>デキダカ</t>
    </rPh>
    <phoneticPr fontId="1"/>
  </si>
  <si>
    <r>
      <rPr>
        <sz val="11"/>
        <rFont val="ＭＳ ゴシック"/>
        <family val="3"/>
        <charset val="128"/>
      </rPr>
      <t>完成
工事
未収金</t>
    </r>
    <phoneticPr fontId="1"/>
  </si>
  <si>
    <r>
      <rPr>
        <sz val="11"/>
        <rFont val="ＭＳ ゴシック"/>
        <family val="3"/>
        <charset val="128"/>
      </rPr>
      <t>未成
工事
支出金</t>
    </r>
    <phoneticPr fontId="1"/>
  </si>
  <si>
    <r>
      <rPr>
        <sz val="11"/>
        <rFont val="ＭＳ ゴシック"/>
        <family val="3"/>
        <charset val="128"/>
      </rPr>
      <t>未成
工事
受入金</t>
    </r>
    <phoneticPr fontId="1"/>
  </si>
  <si>
    <r>
      <rPr>
        <sz val="10"/>
        <rFont val="ＭＳ ゴシック"/>
        <family val="3"/>
        <charset val="128"/>
      </rPr>
      <t>契約形態</t>
    </r>
    <rPh sb="0" eb="2">
      <t>ケイヤク</t>
    </rPh>
    <rPh sb="2" eb="4">
      <t>ケイタイ</t>
    </rPh>
    <phoneticPr fontId="1"/>
  </si>
  <si>
    <r>
      <rPr>
        <sz val="10"/>
        <rFont val="ＭＳ ゴシック"/>
        <family val="3"/>
        <charset val="128"/>
      </rPr>
      <t>着工年月</t>
    </r>
    <rPh sb="0" eb="2">
      <t>チャッコウ</t>
    </rPh>
    <rPh sb="2" eb="4">
      <t>ネンゲツ</t>
    </rPh>
    <phoneticPr fontId="1"/>
  </si>
  <si>
    <r>
      <rPr>
        <sz val="11"/>
        <rFont val="ＭＳ ゴシック"/>
        <family val="3"/>
        <charset val="128"/>
      </rPr>
      <t>実　行　予　算</t>
    </r>
    <rPh sb="0" eb="1">
      <t>ジツ</t>
    </rPh>
    <rPh sb="2" eb="3">
      <t>ギョウ</t>
    </rPh>
    <rPh sb="4" eb="5">
      <t>ヨ</t>
    </rPh>
    <rPh sb="6" eb="7">
      <t>ザン</t>
    </rPh>
    <phoneticPr fontId="1"/>
  </si>
  <si>
    <r>
      <rPr>
        <sz val="11"/>
        <rFont val="ＭＳ ゴシック"/>
        <family val="3"/>
        <charset val="128"/>
      </rPr>
      <t>工事
進捗率</t>
    </r>
    <rPh sb="0" eb="2">
      <t>コウジ</t>
    </rPh>
    <rPh sb="3" eb="5">
      <t>シンチョク</t>
    </rPh>
    <rPh sb="5" eb="6">
      <t>リツ</t>
    </rPh>
    <phoneticPr fontId="1"/>
  </si>
  <si>
    <r>
      <rPr>
        <sz val="11"/>
        <rFont val="ＭＳ ゴシック"/>
        <family val="3"/>
        <charset val="128"/>
      </rPr>
      <t>受領
済額</t>
    </r>
    <rPh sb="0" eb="2">
      <t>ジュリョウ</t>
    </rPh>
    <rPh sb="3" eb="4">
      <t>ズ</t>
    </rPh>
    <rPh sb="4" eb="5">
      <t>ガク</t>
    </rPh>
    <phoneticPr fontId="1"/>
  </si>
  <si>
    <r>
      <rPr>
        <sz val="12"/>
        <rFont val="ＭＳ ゴシック"/>
        <family val="3"/>
        <charset val="128"/>
      </rPr>
      <t>今後の受領予定額</t>
    </r>
    <rPh sb="0" eb="1">
      <t>イマ</t>
    </rPh>
    <rPh sb="1" eb="2">
      <t>アト</t>
    </rPh>
    <rPh sb="3" eb="4">
      <t>ウケ</t>
    </rPh>
    <rPh sb="4" eb="5">
      <t>リョウ</t>
    </rPh>
    <rPh sb="5" eb="6">
      <t>ヨ</t>
    </rPh>
    <rPh sb="6" eb="7">
      <t>サダム</t>
    </rPh>
    <rPh sb="7" eb="8">
      <t>ガク</t>
    </rPh>
    <phoneticPr fontId="1"/>
  </si>
  <si>
    <r>
      <rPr>
        <sz val="12"/>
        <rFont val="ＭＳ ゴシック"/>
        <family val="3"/>
        <charset val="128"/>
      </rPr>
      <t>工事見合借入金残高</t>
    </r>
    <rPh sb="0" eb="1">
      <t>コウ</t>
    </rPh>
    <rPh sb="1" eb="2">
      <t>コト</t>
    </rPh>
    <rPh sb="2" eb="3">
      <t>ミ</t>
    </rPh>
    <rPh sb="3" eb="4">
      <t>ゴウ</t>
    </rPh>
    <rPh sb="4" eb="5">
      <t>シャク</t>
    </rPh>
    <rPh sb="5" eb="6">
      <t>ニュウ</t>
    </rPh>
    <rPh sb="6" eb="7">
      <t>キン</t>
    </rPh>
    <rPh sb="7" eb="8">
      <t>ザン</t>
    </rPh>
    <rPh sb="8" eb="9">
      <t>コウ</t>
    </rPh>
    <phoneticPr fontId="1"/>
  </si>
  <si>
    <r>
      <rPr>
        <sz val="11"/>
        <rFont val="ＭＳ ゴシック"/>
        <family val="3"/>
        <charset val="128"/>
      </rPr>
      <t>工事
確認
方法</t>
    </r>
    <rPh sb="0" eb="2">
      <t>コウジ</t>
    </rPh>
    <rPh sb="3" eb="5">
      <t>カクニン</t>
    </rPh>
    <rPh sb="6" eb="8">
      <t>ホウホウ</t>
    </rPh>
    <phoneticPr fontId="1"/>
  </si>
  <si>
    <r>
      <rPr>
        <sz val="11"/>
        <rFont val="ＭＳ ゴシック"/>
        <family val="3"/>
        <charset val="128"/>
      </rPr>
      <t>請負
金額</t>
    </r>
    <rPh sb="0" eb="2">
      <t>ウケオイ</t>
    </rPh>
    <rPh sb="3" eb="5">
      <t>キンガク</t>
    </rPh>
    <phoneticPr fontId="1"/>
  </si>
  <si>
    <r>
      <rPr>
        <sz val="10"/>
        <rFont val="ＭＳ ゴシック"/>
        <family val="3"/>
        <charset val="128"/>
      </rPr>
      <t>竣工年月</t>
    </r>
    <rPh sb="0" eb="2">
      <t>シュンコウ</t>
    </rPh>
    <rPh sb="2" eb="4">
      <t>ネンゲツ</t>
    </rPh>
    <phoneticPr fontId="1"/>
  </si>
  <si>
    <r>
      <rPr>
        <sz val="11"/>
        <rFont val="ＭＳ ゴシック"/>
        <family val="3"/>
        <charset val="128"/>
      </rPr>
      <t>期日</t>
    </r>
    <rPh sb="0" eb="2">
      <t>キジツ</t>
    </rPh>
    <phoneticPr fontId="1"/>
  </si>
  <si>
    <r>
      <rPr>
        <sz val="14"/>
        <rFont val="ＭＳ ゴシック"/>
        <family val="3"/>
        <charset val="128"/>
      </rPr>
      <t>小　　計　①</t>
    </r>
    <rPh sb="0" eb="1">
      <t>ショウ</t>
    </rPh>
    <rPh sb="3" eb="4">
      <t>ケイ</t>
    </rPh>
    <phoneticPr fontId="1"/>
  </si>
  <si>
    <r>
      <t>(</t>
    </r>
    <r>
      <rPr>
        <sz val="11"/>
        <rFont val="ＭＳ ゴシック"/>
        <family val="3"/>
        <charset val="128"/>
      </rPr>
      <t>注</t>
    </r>
    <r>
      <rPr>
        <sz val="11"/>
        <rFont val="Arial"/>
        <family val="2"/>
      </rPr>
      <t>1</t>
    </r>
    <r>
      <rPr>
        <sz val="11"/>
        <rFont val="ＭＳ ゴシック"/>
        <family val="3"/>
        <charset val="128"/>
      </rPr>
      <t>）</t>
    </r>
    <rPh sb="1" eb="2">
      <t>チュウ</t>
    </rPh>
    <phoneticPr fontId="1"/>
  </si>
  <si>
    <r>
      <rPr>
        <sz val="11"/>
        <rFont val="ＭＳ ゴシック"/>
        <family val="3"/>
        <charset val="128"/>
      </rPr>
      <t>入力する工事は、「①当期完成し工事代金を全額受領していない工事」、「②現在進行中の工事」、「③契約済または契約が確実な未着工工事」。</t>
    </r>
    <rPh sb="0" eb="2">
      <t>ニュウリョク</t>
    </rPh>
    <rPh sb="4" eb="6">
      <t>コウジ</t>
    </rPh>
    <rPh sb="15" eb="17">
      <t>コウジ</t>
    </rPh>
    <rPh sb="17" eb="19">
      <t>ダイキン</t>
    </rPh>
    <rPh sb="20" eb="22">
      <t>ゼンガク</t>
    </rPh>
    <rPh sb="22" eb="24">
      <t>ジュリョウ</t>
    </rPh>
    <rPh sb="35" eb="37">
      <t>ゲンザイ</t>
    </rPh>
    <rPh sb="60" eb="62">
      <t>チャッコウ</t>
    </rPh>
    <phoneticPr fontId="1"/>
  </si>
  <si>
    <r>
      <t>(</t>
    </r>
    <r>
      <rPr>
        <sz val="11"/>
        <rFont val="ＭＳ ゴシック"/>
        <family val="3"/>
        <charset val="128"/>
      </rPr>
      <t>注</t>
    </r>
    <r>
      <rPr>
        <sz val="11"/>
        <rFont val="Arial"/>
        <family val="2"/>
      </rPr>
      <t>2</t>
    </r>
    <r>
      <rPr>
        <sz val="11"/>
        <rFont val="ＭＳ ゴシック"/>
        <family val="3"/>
        <charset val="128"/>
      </rPr>
      <t>）</t>
    </r>
    <rPh sb="1" eb="2">
      <t>チュウ</t>
    </rPh>
    <phoneticPr fontId="1"/>
  </si>
  <si>
    <r>
      <rPr>
        <sz val="11"/>
        <rFont val="ＭＳ ゴシック"/>
        <family val="3"/>
        <charset val="128"/>
      </rPr>
      <t>工事見合借入金残高欄には、他行分を含めて工事別に借入額を入力する。</t>
    </r>
    <rPh sb="0" eb="2">
      <t>コウジ</t>
    </rPh>
    <rPh sb="2" eb="4">
      <t>ミア</t>
    </rPh>
    <rPh sb="4" eb="5">
      <t>シャク</t>
    </rPh>
    <rPh sb="5" eb="6">
      <t>ニュウ</t>
    </rPh>
    <rPh sb="6" eb="7">
      <t>キン</t>
    </rPh>
    <rPh sb="7" eb="9">
      <t>ザンダカ</t>
    </rPh>
    <rPh sb="9" eb="10">
      <t>ラン</t>
    </rPh>
    <rPh sb="13" eb="15">
      <t>タコウ</t>
    </rPh>
    <rPh sb="15" eb="16">
      <t>ブン</t>
    </rPh>
    <rPh sb="17" eb="18">
      <t>フク</t>
    </rPh>
    <rPh sb="20" eb="22">
      <t>コウジ</t>
    </rPh>
    <rPh sb="22" eb="23">
      <t>ベツ</t>
    </rPh>
    <rPh sb="24" eb="26">
      <t>カリイレ</t>
    </rPh>
    <rPh sb="26" eb="27">
      <t>ガク</t>
    </rPh>
    <rPh sb="28" eb="30">
      <t>ニュウリョク</t>
    </rPh>
    <phoneticPr fontId="1"/>
  </si>
  <si>
    <r>
      <t>(</t>
    </r>
    <r>
      <rPr>
        <sz val="11"/>
        <rFont val="ＭＳ ゴシック"/>
        <family val="3"/>
        <charset val="128"/>
      </rPr>
      <t>注</t>
    </r>
    <r>
      <rPr>
        <sz val="11"/>
        <rFont val="Arial"/>
        <family val="2"/>
      </rPr>
      <t>3</t>
    </r>
    <r>
      <rPr>
        <sz val="11"/>
        <rFont val="ＭＳ ゴシック"/>
        <family val="3"/>
        <charset val="128"/>
      </rPr>
      <t>）</t>
    </r>
    <rPh sb="1" eb="2">
      <t>チュウ</t>
    </rPh>
    <phoneticPr fontId="1"/>
  </si>
  <si>
    <r>
      <rPr>
        <sz val="11"/>
        <rFont val="ＭＳ ゴシック"/>
        <family val="3"/>
        <charset val="128"/>
      </rPr>
      <t>受注工事の確認は、原則、契約書や見積書などの書面により行い、確認書類の徴求ができない場合は現場確認を行う。</t>
    </r>
    <rPh sb="0" eb="2">
      <t>ジュチュウ</t>
    </rPh>
    <rPh sb="2" eb="4">
      <t>コウジ</t>
    </rPh>
    <rPh sb="5" eb="7">
      <t>カクニン</t>
    </rPh>
    <rPh sb="9" eb="11">
      <t>ゲンソク</t>
    </rPh>
    <rPh sb="12" eb="14">
      <t>ケイヤク</t>
    </rPh>
    <rPh sb="14" eb="15">
      <t>ショ</t>
    </rPh>
    <rPh sb="16" eb="19">
      <t>ミツモリショ</t>
    </rPh>
    <rPh sb="22" eb="24">
      <t>ショメン</t>
    </rPh>
    <rPh sb="27" eb="28">
      <t>オコナ</t>
    </rPh>
    <rPh sb="30" eb="32">
      <t>カクニン</t>
    </rPh>
    <rPh sb="32" eb="34">
      <t>ショルイ</t>
    </rPh>
    <rPh sb="35" eb="37">
      <t>チョウキュウ</t>
    </rPh>
    <rPh sb="42" eb="44">
      <t>バアイ</t>
    </rPh>
    <rPh sb="45" eb="47">
      <t>ゲンバ</t>
    </rPh>
    <rPh sb="47" eb="49">
      <t>カクニン</t>
    </rPh>
    <rPh sb="50" eb="51">
      <t>オコナ</t>
    </rPh>
    <phoneticPr fontId="1"/>
  </si>
  <si>
    <r>
      <t>(</t>
    </r>
    <r>
      <rPr>
        <sz val="11"/>
        <rFont val="ＭＳ ゴシック"/>
        <family val="3"/>
        <charset val="128"/>
      </rPr>
      <t>注</t>
    </r>
    <r>
      <rPr>
        <sz val="11"/>
        <rFont val="Arial"/>
        <family val="2"/>
      </rPr>
      <t>4</t>
    </r>
    <r>
      <rPr>
        <sz val="11"/>
        <rFont val="ＭＳ ゴシック"/>
        <family val="3"/>
        <charset val="128"/>
      </rPr>
      <t>）</t>
    </r>
    <rPh sb="1" eb="2">
      <t>チュウ</t>
    </rPh>
    <phoneticPr fontId="1"/>
  </si>
  <si>
    <r>
      <rPr>
        <sz val="11"/>
        <rFont val="ＭＳ ゴシック"/>
        <family val="3"/>
        <charset val="128"/>
      </rPr>
      <t>契約形態がＪＶの場合は、ＪＶの構成割合に合わせ請負金額、工事原価等を入力する。</t>
    </r>
    <rPh sb="0" eb="2">
      <t>ケイヤク</t>
    </rPh>
    <rPh sb="2" eb="4">
      <t>ケイタイ</t>
    </rPh>
    <rPh sb="8" eb="10">
      <t>バアイ</t>
    </rPh>
    <rPh sb="15" eb="17">
      <t>コウセイ</t>
    </rPh>
    <rPh sb="17" eb="19">
      <t>ワリアイ</t>
    </rPh>
    <rPh sb="20" eb="21">
      <t>ア</t>
    </rPh>
    <rPh sb="23" eb="25">
      <t>ウケオイ</t>
    </rPh>
    <rPh sb="25" eb="27">
      <t>キンガク</t>
    </rPh>
    <rPh sb="28" eb="30">
      <t>コウジ</t>
    </rPh>
    <rPh sb="30" eb="32">
      <t>ゲンカ</t>
    </rPh>
    <rPh sb="32" eb="33">
      <t>トウ</t>
    </rPh>
    <rPh sb="34" eb="36">
      <t>ニュウリョク</t>
    </rPh>
    <phoneticPr fontId="1"/>
  </si>
  <si>
    <r>
      <rPr>
        <sz val="18"/>
        <rFont val="ＭＳ ゴシック"/>
        <family val="3"/>
        <charset val="128"/>
      </rPr>
      <t>請</t>
    </r>
    <r>
      <rPr>
        <sz val="18"/>
        <rFont val="Arial"/>
        <family val="2"/>
      </rPr>
      <t xml:space="preserve"> </t>
    </r>
    <r>
      <rPr>
        <sz val="18"/>
        <rFont val="ＭＳ ゴシック"/>
        <family val="3"/>
        <charset val="128"/>
      </rPr>
      <t>負</t>
    </r>
    <r>
      <rPr>
        <sz val="18"/>
        <rFont val="Arial"/>
        <family val="2"/>
      </rPr>
      <t xml:space="preserve"> </t>
    </r>
    <r>
      <rPr>
        <sz val="18"/>
        <rFont val="ＭＳ ゴシック"/>
        <family val="3"/>
        <charset val="128"/>
      </rPr>
      <t>工</t>
    </r>
    <r>
      <rPr>
        <sz val="18"/>
        <rFont val="Arial"/>
        <family val="2"/>
      </rPr>
      <t xml:space="preserve"> </t>
    </r>
    <r>
      <rPr>
        <sz val="18"/>
        <rFont val="ＭＳ ゴシック"/>
        <family val="3"/>
        <charset val="128"/>
      </rPr>
      <t>事</t>
    </r>
    <r>
      <rPr>
        <sz val="18"/>
        <rFont val="Arial"/>
        <family val="2"/>
      </rPr>
      <t xml:space="preserve"> </t>
    </r>
    <r>
      <rPr>
        <sz val="18"/>
        <rFont val="ＭＳ ゴシック"/>
        <family val="3"/>
        <charset val="128"/>
      </rPr>
      <t>調</t>
    </r>
    <r>
      <rPr>
        <sz val="18"/>
        <rFont val="Arial"/>
        <family val="2"/>
      </rPr>
      <t xml:space="preserve"> </t>
    </r>
    <r>
      <rPr>
        <sz val="18"/>
        <rFont val="ＭＳ ゴシック"/>
        <family val="3"/>
        <charset val="128"/>
      </rPr>
      <t>書</t>
    </r>
    <phoneticPr fontId="1"/>
  </si>
  <si>
    <r>
      <rPr>
        <sz val="11"/>
        <rFont val="ＭＳ ゴシック"/>
        <family val="3"/>
        <charset val="128"/>
      </rPr>
      <t>⑧</t>
    </r>
    <phoneticPr fontId="1"/>
  </si>
  <si>
    <r>
      <rPr>
        <sz val="12"/>
        <rFont val="ＭＳ ゴシック"/>
        <family val="3"/>
        <charset val="128"/>
      </rPr>
      <t>（　</t>
    </r>
    <phoneticPr fontId="1"/>
  </si>
  <si>
    <r>
      <rPr>
        <sz val="10"/>
        <rFont val="ＭＳ ゴシック"/>
        <family val="3"/>
        <charset val="128"/>
      </rPr>
      <t>発注先</t>
    </r>
    <rPh sb="0" eb="1">
      <t>ハツ</t>
    </rPh>
    <rPh sb="1" eb="2">
      <t>チュウ</t>
    </rPh>
    <rPh sb="2" eb="3">
      <t>サキ</t>
    </rPh>
    <phoneticPr fontId="1"/>
  </si>
  <si>
    <r>
      <rPr>
        <sz val="10"/>
        <rFont val="ＭＳ ゴシック"/>
        <family val="3"/>
        <charset val="128"/>
      </rPr>
      <t>施工場所</t>
    </r>
    <phoneticPr fontId="1"/>
  </si>
  <si>
    <r>
      <rPr>
        <sz val="10"/>
        <rFont val="ＭＳ ゴシック"/>
        <family val="3"/>
        <charset val="128"/>
      </rPr>
      <t>元請先</t>
    </r>
    <rPh sb="0" eb="1">
      <t>モト</t>
    </rPh>
    <rPh sb="1" eb="2">
      <t>ショウ</t>
    </rPh>
    <rPh sb="2" eb="3">
      <t>サキ</t>
    </rPh>
    <phoneticPr fontId="1"/>
  </si>
  <si>
    <r>
      <rPr>
        <sz val="10"/>
        <rFont val="ＭＳ ゴシック"/>
        <family val="3"/>
        <charset val="128"/>
      </rPr>
      <t>工事名</t>
    </r>
    <rPh sb="0" eb="1">
      <t>コウ</t>
    </rPh>
    <rPh sb="1" eb="2">
      <t>コト</t>
    </rPh>
    <rPh sb="2" eb="3">
      <t>メイ</t>
    </rPh>
    <phoneticPr fontId="1"/>
  </si>
  <si>
    <r>
      <rPr>
        <sz val="14"/>
        <rFont val="ＭＳ ゴシック"/>
        <family val="3"/>
        <charset val="128"/>
      </rPr>
      <t>小　　計　⑧</t>
    </r>
    <rPh sb="0" eb="1">
      <t>ショウ</t>
    </rPh>
    <rPh sb="3" eb="4">
      <t>ケイ</t>
    </rPh>
    <phoneticPr fontId="1"/>
  </si>
  <si>
    <r>
      <rPr>
        <sz val="18"/>
        <rFont val="ＭＳ ゴシック"/>
        <family val="3"/>
        <charset val="128"/>
      </rPr>
      <t>請</t>
    </r>
    <r>
      <rPr>
        <sz val="18"/>
        <rFont val="Arial"/>
        <family val="2"/>
      </rPr>
      <t xml:space="preserve"> </t>
    </r>
    <r>
      <rPr>
        <sz val="18"/>
        <rFont val="ＭＳ ゴシック"/>
        <family val="3"/>
        <charset val="128"/>
      </rPr>
      <t>負</t>
    </r>
    <r>
      <rPr>
        <sz val="18"/>
        <rFont val="Arial"/>
        <family val="2"/>
      </rPr>
      <t xml:space="preserve"> </t>
    </r>
    <r>
      <rPr>
        <sz val="18"/>
        <rFont val="ＭＳ ゴシック"/>
        <family val="3"/>
        <charset val="128"/>
      </rPr>
      <t>工</t>
    </r>
    <r>
      <rPr>
        <sz val="18"/>
        <rFont val="Arial"/>
        <family val="2"/>
      </rPr>
      <t xml:space="preserve"> </t>
    </r>
    <r>
      <rPr>
        <sz val="18"/>
        <rFont val="ＭＳ ゴシック"/>
        <family val="3"/>
        <charset val="128"/>
      </rPr>
      <t>事</t>
    </r>
    <r>
      <rPr>
        <sz val="18"/>
        <rFont val="Arial"/>
        <family val="2"/>
      </rPr>
      <t xml:space="preserve"> </t>
    </r>
    <r>
      <rPr>
        <sz val="18"/>
        <rFont val="ＭＳ ゴシック"/>
        <family val="3"/>
        <charset val="128"/>
      </rPr>
      <t>調</t>
    </r>
    <r>
      <rPr>
        <sz val="18"/>
        <rFont val="Arial"/>
        <family val="2"/>
      </rPr>
      <t xml:space="preserve"> </t>
    </r>
    <r>
      <rPr>
        <sz val="18"/>
        <rFont val="ＭＳ ゴシック"/>
        <family val="3"/>
        <charset val="128"/>
      </rPr>
      <t>書</t>
    </r>
    <phoneticPr fontId="1"/>
  </si>
  <si>
    <r>
      <rPr>
        <sz val="11"/>
        <rFont val="ＭＳ ゴシック"/>
        <family val="3"/>
        <charset val="128"/>
      </rPr>
      <t>⑦</t>
    </r>
    <phoneticPr fontId="1"/>
  </si>
  <si>
    <r>
      <rPr>
        <sz val="12"/>
        <rFont val="ＭＳ ゴシック"/>
        <family val="3"/>
        <charset val="128"/>
      </rPr>
      <t>（　</t>
    </r>
    <phoneticPr fontId="1"/>
  </si>
  <si>
    <r>
      <rPr>
        <sz val="14"/>
        <rFont val="ＭＳ ゴシック"/>
        <family val="3"/>
        <charset val="128"/>
      </rPr>
      <t>小　　計　⑦</t>
    </r>
    <rPh sb="0" eb="1">
      <t>ショウ</t>
    </rPh>
    <rPh sb="3" eb="4">
      <t>ケイ</t>
    </rPh>
    <phoneticPr fontId="1"/>
  </si>
  <si>
    <r>
      <rPr>
        <sz val="11"/>
        <rFont val="ＭＳ ゴシック"/>
        <family val="3"/>
        <charset val="128"/>
      </rPr>
      <t>⑥</t>
    </r>
    <phoneticPr fontId="1"/>
  </si>
  <si>
    <r>
      <rPr>
        <sz val="14"/>
        <rFont val="ＭＳ ゴシック"/>
        <family val="3"/>
        <charset val="128"/>
      </rPr>
      <t>小　　計　⑥</t>
    </r>
    <rPh sb="0" eb="1">
      <t>ショウ</t>
    </rPh>
    <rPh sb="3" eb="4">
      <t>ケイ</t>
    </rPh>
    <phoneticPr fontId="1"/>
  </si>
  <si>
    <r>
      <rPr>
        <sz val="11"/>
        <rFont val="ＭＳ ゴシック"/>
        <family val="3"/>
        <charset val="128"/>
      </rPr>
      <t>⑤</t>
    </r>
    <phoneticPr fontId="1"/>
  </si>
  <si>
    <r>
      <rPr>
        <sz val="14"/>
        <rFont val="ＭＳ ゴシック"/>
        <family val="3"/>
        <charset val="128"/>
      </rPr>
      <t>小　　計　⑤</t>
    </r>
    <rPh sb="0" eb="1">
      <t>ショウ</t>
    </rPh>
    <rPh sb="3" eb="4">
      <t>ケイ</t>
    </rPh>
    <phoneticPr fontId="1"/>
  </si>
  <si>
    <r>
      <rPr>
        <sz val="11"/>
        <rFont val="ＭＳ ゴシック"/>
        <family val="3"/>
        <charset val="128"/>
      </rPr>
      <t>④</t>
    </r>
    <phoneticPr fontId="1"/>
  </si>
  <si>
    <r>
      <rPr>
        <sz val="14"/>
        <rFont val="ＭＳ ゴシック"/>
        <family val="3"/>
        <charset val="128"/>
      </rPr>
      <t>小　　計　④</t>
    </r>
    <rPh sb="0" eb="1">
      <t>ショウ</t>
    </rPh>
    <rPh sb="3" eb="4">
      <t>ケイ</t>
    </rPh>
    <phoneticPr fontId="1"/>
  </si>
  <si>
    <r>
      <rPr>
        <sz val="11"/>
        <rFont val="ＭＳ ゴシック"/>
        <family val="3"/>
        <charset val="128"/>
      </rPr>
      <t>③</t>
    </r>
    <phoneticPr fontId="1"/>
  </si>
  <si>
    <r>
      <rPr>
        <sz val="14"/>
        <rFont val="ＭＳ ゴシック"/>
        <family val="3"/>
        <charset val="128"/>
      </rPr>
      <t>小　　計　③</t>
    </r>
    <rPh sb="0" eb="1">
      <t>ショウ</t>
    </rPh>
    <rPh sb="3" eb="4">
      <t>ケイ</t>
    </rPh>
    <phoneticPr fontId="1"/>
  </si>
  <si>
    <r>
      <rPr>
        <sz val="11"/>
        <rFont val="ＭＳ ゴシック"/>
        <family val="3"/>
        <charset val="128"/>
      </rPr>
      <t>②</t>
    </r>
    <phoneticPr fontId="1"/>
  </si>
  <si>
    <r>
      <rPr>
        <sz val="14"/>
        <rFont val="ＭＳ ゴシック"/>
        <family val="3"/>
        <charset val="128"/>
      </rPr>
      <t>小　　計　②</t>
    </r>
    <rPh sb="0" eb="1">
      <t>ショウ</t>
    </rPh>
    <rPh sb="3" eb="4">
      <t>ケイ</t>
    </rPh>
    <phoneticPr fontId="1"/>
  </si>
  <si>
    <t>◇今後の受領見込額</t>
    <rPh sb="1" eb="3">
      <t>コンゴ</t>
    </rPh>
    <rPh sb="4" eb="6">
      <t>ジュリョウ</t>
    </rPh>
    <rPh sb="6" eb="8">
      <t>ミコ</t>
    </rPh>
    <rPh sb="8" eb="9">
      <t>ガク</t>
    </rPh>
    <phoneticPr fontId="1"/>
  </si>
  <si>
    <t>出来高未収金</t>
    <rPh sb="0" eb="3">
      <t>デキダカ</t>
    </rPh>
    <rPh sb="3" eb="6">
      <t>ミシュウキン</t>
    </rPh>
    <phoneticPr fontId="1"/>
  </si>
  <si>
    <t>工事見合借入金残高</t>
    <rPh sb="0" eb="2">
      <t>コウジ</t>
    </rPh>
    <rPh sb="2" eb="4">
      <t>ミアイ</t>
    </rPh>
    <rPh sb="4" eb="6">
      <t>カリイレ</t>
    </rPh>
    <rPh sb="6" eb="7">
      <t>キン</t>
    </rPh>
    <rPh sb="7" eb="9">
      <t>ザンダカ</t>
    </rPh>
    <phoneticPr fontId="1"/>
  </si>
  <si>
    <t>◇建設業特有科目の状況</t>
    <rPh sb="1" eb="4">
      <t>ケンセツギョウ</t>
    </rPh>
    <rPh sb="4" eb="6">
      <t>トクユウ</t>
    </rPh>
    <rPh sb="6" eb="8">
      <t>カモク</t>
    </rPh>
    <rPh sb="9" eb="11">
      <t>ジョウキョウ</t>
    </rPh>
    <phoneticPr fontId="1"/>
  </si>
  <si>
    <t>◇請負工事向け支払債務の状況</t>
    <rPh sb="1" eb="3">
      <t>ウケオイ</t>
    </rPh>
    <rPh sb="3" eb="5">
      <t>コウジ</t>
    </rPh>
    <rPh sb="5" eb="6">
      <t>ム</t>
    </rPh>
    <rPh sb="7" eb="9">
      <t>シハライ</t>
    </rPh>
    <rPh sb="9" eb="11">
      <t>サイム</t>
    </rPh>
    <rPh sb="12" eb="14">
      <t>ジョウキョウ</t>
    </rPh>
    <phoneticPr fontId="1"/>
  </si>
  <si>
    <t>支払
手形</t>
    <rPh sb="0" eb="2">
      <t>シハライ</t>
    </rPh>
    <rPh sb="1" eb="2">
      <t>トウコウジ</t>
    </rPh>
    <rPh sb="3" eb="5">
      <t>テガタ</t>
    </rPh>
    <phoneticPr fontId="1"/>
  </si>
  <si>
    <t>支払
手形</t>
    <rPh sb="0" eb="2">
      <t>シハライ</t>
    </rPh>
    <rPh sb="3" eb="4">
      <t>テ</t>
    </rPh>
    <rPh sb="4" eb="5">
      <t>カタチ</t>
    </rPh>
    <phoneticPr fontId="1"/>
  </si>
  <si>
    <t>※請負工事向け支払債務が他の勘定科目に含まれている場合は、上記科目に加算する</t>
    <rPh sb="1" eb="3">
      <t>ウケオイ</t>
    </rPh>
    <rPh sb="3" eb="5">
      <t>コウジ</t>
    </rPh>
    <rPh sb="5" eb="6">
      <t>ム</t>
    </rPh>
    <rPh sb="7" eb="9">
      <t>シハライ</t>
    </rPh>
    <rPh sb="9" eb="11">
      <t>サイム</t>
    </rPh>
    <rPh sb="12" eb="13">
      <t>タ</t>
    </rPh>
    <rPh sb="19" eb="20">
      <t>フク</t>
    </rPh>
    <rPh sb="25" eb="27">
      <t>バアイ</t>
    </rPh>
    <rPh sb="29" eb="31">
      <t>ジョウキ</t>
    </rPh>
    <rPh sb="31" eb="33">
      <t>カモク</t>
    </rPh>
    <rPh sb="34" eb="36">
      <t>カサン</t>
    </rPh>
    <phoneticPr fontId="1"/>
  </si>
  <si>
    <r>
      <rPr>
        <sz val="12"/>
        <rFont val="ＭＳ ゴシック"/>
        <family val="3"/>
        <charset val="128"/>
      </rPr>
      <t>出来高</t>
    </r>
    <rPh sb="0" eb="3">
      <t>デキダカ</t>
    </rPh>
    <phoneticPr fontId="1"/>
  </si>
  <si>
    <r>
      <rPr>
        <sz val="12"/>
        <rFont val="ＭＳ ゴシック"/>
        <family val="3"/>
        <charset val="128"/>
      </rPr>
      <t>受領済額</t>
    </r>
    <rPh sb="0" eb="2">
      <t>ジュリョウ</t>
    </rPh>
    <rPh sb="2" eb="3">
      <t>ズ</t>
    </rPh>
    <rPh sb="3" eb="4">
      <t>ガク</t>
    </rPh>
    <phoneticPr fontId="1"/>
  </si>
  <si>
    <r>
      <rPr>
        <sz val="12"/>
        <rFont val="ＭＳ ゴシック"/>
        <family val="3"/>
        <charset val="128"/>
      </rPr>
      <t>工事
未払金</t>
    </r>
    <rPh sb="0" eb="2">
      <t>コウジ</t>
    </rPh>
    <rPh sb="3" eb="4">
      <t>ミ</t>
    </rPh>
    <rPh sb="4" eb="5">
      <t>バライ</t>
    </rPh>
    <rPh sb="5" eb="6">
      <t>キン</t>
    </rPh>
    <phoneticPr fontId="1"/>
  </si>
  <si>
    <r>
      <rPr>
        <sz val="12"/>
        <rFont val="ＭＳ ゴシック"/>
        <family val="3"/>
        <charset val="128"/>
      </rPr>
      <t>出来高
未収金</t>
    </r>
    <rPh sb="0" eb="3">
      <t>デキダカ</t>
    </rPh>
    <rPh sb="4" eb="7">
      <t>ミシュウキン</t>
    </rPh>
    <phoneticPr fontId="1"/>
  </si>
  <si>
    <r>
      <rPr>
        <sz val="12"/>
        <rFont val="ＭＳ ゴシック"/>
        <family val="3"/>
        <charset val="128"/>
      </rPr>
      <t>請負金額</t>
    </r>
    <rPh sb="0" eb="2">
      <t>ウケオイ</t>
    </rPh>
    <rPh sb="2" eb="4">
      <t>キンガク</t>
    </rPh>
    <phoneticPr fontId="1"/>
  </si>
  <si>
    <r>
      <rPr>
        <sz val="12"/>
        <rFont val="ＭＳ ゴシック"/>
        <family val="3"/>
        <charset val="128"/>
      </rPr>
      <t>原価率</t>
    </r>
    <rPh sb="0" eb="2">
      <t>ゲンカ</t>
    </rPh>
    <rPh sb="2" eb="3">
      <t>リツ</t>
    </rPh>
    <phoneticPr fontId="1"/>
  </si>
  <si>
    <r>
      <rPr>
        <sz val="12"/>
        <rFont val="ＭＳ ゴシック"/>
        <family val="3"/>
        <charset val="128"/>
      </rPr>
      <t>利益率</t>
    </r>
    <rPh sb="0" eb="2">
      <t>リエキ</t>
    </rPh>
    <rPh sb="2" eb="3">
      <t>リツ</t>
    </rPh>
    <phoneticPr fontId="1"/>
  </si>
  <si>
    <r>
      <rPr>
        <sz val="12"/>
        <rFont val="ＭＳ ゴシック"/>
        <family val="3"/>
        <charset val="128"/>
      </rPr>
      <t>合計</t>
    </r>
    <rPh sb="0" eb="1">
      <t>ゴウ</t>
    </rPh>
    <rPh sb="1" eb="2">
      <t>ケイ</t>
    </rPh>
    <phoneticPr fontId="1"/>
  </si>
  <si>
    <r>
      <rPr>
        <sz val="12"/>
        <rFont val="ＭＳ ゴシック"/>
        <family val="3"/>
        <charset val="128"/>
      </rPr>
      <t>月</t>
    </r>
    <rPh sb="0" eb="1">
      <t>ツキ</t>
    </rPh>
    <phoneticPr fontId="1"/>
  </si>
  <si>
    <r>
      <rPr>
        <sz val="12"/>
        <rFont val="ＭＳ ゴシック"/>
        <family val="3"/>
        <charset val="128"/>
      </rPr>
      <t>月以降</t>
    </r>
    <rPh sb="0" eb="3">
      <t>ガツイコウ</t>
    </rPh>
    <phoneticPr fontId="1"/>
  </si>
  <si>
    <r>
      <rPr>
        <sz val="12"/>
        <rFont val="ＭＳ ゴシック"/>
        <family val="3"/>
        <charset val="128"/>
      </rPr>
      <t>工事原価</t>
    </r>
    <rPh sb="0" eb="2">
      <t>コウジ</t>
    </rPh>
    <rPh sb="2" eb="4">
      <t>ゲンカ</t>
    </rPh>
    <phoneticPr fontId="1"/>
  </si>
  <si>
    <r>
      <rPr>
        <sz val="12"/>
        <rFont val="ＭＳ ゴシック"/>
        <family val="3"/>
        <charset val="128"/>
      </rPr>
      <t>利益額</t>
    </r>
    <rPh sb="0" eb="2">
      <t>リエキ</t>
    </rPh>
    <rPh sb="2" eb="3">
      <t>ガク</t>
    </rPh>
    <phoneticPr fontId="1"/>
  </si>
  <si>
    <r>
      <rPr>
        <sz val="12"/>
        <rFont val="ＭＳ ゴシック"/>
        <family val="3"/>
        <charset val="128"/>
      </rPr>
      <t>本件後残高</t>
    </r>
    <rPh sb="0" eb="2">
      <t>ホンケン</t>
    </rPh>
    <rPh sb="2" eb="3">
      <t>ゴ</t>
    </rPh>
    <rPh sb="3" eb="5">
      <t>ザンダカ</t>
    </rPh>
    <phoneticPr fontId="1"/>
  </si>
  <si>
    <r>
      <rPr>
        <sz val="12"/>
        <rFont val="ＭＳ ゴシック"/>
        <family val="3"/>
        <charset val="128"/>
      </rPr>
      <t>明細書①</t>
    </r>
    <rPh sb="0" eb="3">
      <t>メイサイショ</t>
    </rPh>
    <phoneticPr fontId="1"/>
  </si>
  <si>
    <r>
      <rPr>
        <sz val="12"/>
        <rFont val="ＭＳ ゴシック"/>
        <family val="3"/>
        <charset val="128"/>
      </rPr>
      <t>明細書②</t>
    </r>
    <rPh sb="0" eb="3">
      <t>メイサイショ</t>
    </rPh>
    <phoneticPr fontId="1"/>
  </si>
  <si>
    <r>
      <rPr>
        <sz val="12"/>
        <rFont val="ＭＳ ゴシック"/>
        <family val="3"/>
        <charset val="128"/>
      </rPr>
      <t>明細書③</t>
    </r>
    <rPh sb="0" eb="3">
      <t>メイサイショ</t>
    </rPh>
    <phoneticPr fontId="1"/>
  </si>
  <si>
    <r>
      <rPr>
        <sz val="12"/>
        <rFont val="ＭＳ ゴシック"/>
        <family val="3"/>
        <charset val="128"/>
      </rPr>
      <t>明細書④</t>
    </r>
    <rPh sb="0" eb="3">
      <t>メイサイショ</t>
    </rPh>
    <phoneticPr fontId="1"/>
  </si>
  <si>
    <r>
      <rPr>
        <sz val="12"/>
        <rFont val="ＭＳ ゴシック"/>
        <family val="3"/>
        <charset val="128"/>
      </rPr>
      <t>明細書⑤</t>
    </r>
    <rPh sb="0" eb="3">
      <t>メイサイショ</t>
    </rPh>
    <phoneticPr fontId="1"/>
  </si>
  <si>
    <r>
      <rPr>
        <sz val="12"/>
        <rFont val="ＭＳ ゴシック"/>
        <family val="3"/>
        <charset val="128"/>
      </rPr>
      <t>明細書⑥</t>
    </r>
    <rPh sb="0" eb="3">
      <t>メイサイショ</t>
    </rPh>
    <phoneticPr fontId="1"/>
  </si>
  <si>
    <r>
      <rPr>
        <sz val="12"/>
        <rFont val="ＭＳ ゴシック"/>
        <family val="3"/>
        <charset val="128"/>
      </rPr>
      <t>明細書⑦</t>
    </r>
    <rPh sb="0" eb="3">
      <t>メイサイショ</t>
    </rPh>
    <phoneticPr fontId="1"/>
  </si>
  <si>
    <r>
      <rPr>
        <sz val="12"/>
        <rFont val="ＭＳ ゴシック"/>
        <family val="3"/>
        <charset val="128"/>
      </rPr>
      <t>明細書⑧</t>
    </r>
    <rPh sb="0" eb="3">
      <t>メイサイショ</t>
    </rPh>
    <phoneticPr fontId="1"/>
  </si>
  <si>
    <r>
      <rPr>
        <sz val="12"/>
        <rFont val="ＭＳ ゴシック"/>
        <family val="3"/>
        <charset val="128"/>
      </rPr>
      <t>合　　　計</t>
    </r>
    <rPh sb="0" eb="1">
      <t>ゴウ</t>
    </rPh>
    <rPh sb="4" eb="5">
      <t>ケイ</t>
    </rPh>
    <phoneticPr fontId="1"/>
  </si>
  <si>
    <t>欄のみ入力可能</t>
    <rPh sb="0" eb="1">
      <t>ラン</t>
    </rPh>
    <rPh sb="3" eb="5">
      <t>ニュウリョク</t>
    </rPh>
    <rPh sb="5" eb="7">
      <t>カノウ</t>
    </rPh>
    <phoneticPr fontId="1"/>
  </si>
  <si>
    <r>
      <rPr>
        <sz val="10"/>
        <rFont val="ＭＳ ゴシック"/>
        <family val="3"/>
        <charset val="128"/>
      </rPr>
      <t>施工場所</t>
    </r>
    <phoneticPr fontId="1"/>
  </si>
  <si>
    <r>
      <rPr>
        <sz val="11"/>
        <rFont val="ＭＳ ゴシック"/>
        <family val="3"/>
        <charset val="128"/>
      </rPr>
      <t>他行名</t>
    </r>
    <r>
      <rPr>
        <sz val="11"/>
        <rFont val="Arial"/>
        <family val="2"/>
      </rPr>
      <t>1</t>
    </r>
    <rPh sb="0" eb="2">
      <t>タコウ</t>
    </rPh>
    <rPh sb="2" eb="3">
      <t>メイ</t>
    </rPh>
    <phoneticPr fontId="1"/>
  </si>
  <si>
    <r>
      <t>他行名</t>
    </r>
    <r>
      <rPr>
        <sz val="11"/>
        <rFont val="Arial"/>
        <family val="2"/>
      </rPr>
      <t>1</t>
    </r>
    <rPh sb="0" eb="2">
      <t>タコウ</t>
    </rPh>
    <rPh sb="2" eb="3">
      <t>メイ</t>
    </rPh>
    <phoneticPr fontId="1"/>
  </si>
  <si>
    <r>
      <rPr>
        <sz val="11"/>
        <rFont val="ＭＳ ゴシック"/>
        <family val="3"/>
        <charset val="128"/>
      </rPr>
      <t>他行名</t>
    </r>
    <r>
      <rPr>
        <sz val="11"/>
        <rFont val="Arial"/>
        <family val="2"/>
      </rPr>
      <t>2</t>
    </r>
    <rPh sb="0" eb="2">
      <t>タコウ</t>
    </rPh>
    <rPh sb="2" eb="3">
      <t>メイ</t>
    </rPh>
    <phoneticPr fontId="1"/>
  </si>
  <si>
    <r>
      <t>他行名</t>
    </r>
    <r>
      <rPr>
        <sz val="11"/>
        <rFont val="Arial"/>
        <family val="2"/>
      </rPr>
      <t>2</t>
    </r>
    <rPh sb="0" eb="2">
      <t>タコウ</t>
    </rPh>
    <rPh sb="2" eb="3">
      <t>メイ</t>
    </rPh>
    <phoneticPr fontId="1"/>
  </si>
  <si>
    <t>他行名１</t>
    <rPh sb="0" eb="2">
      <t>タコウ</t>
    </rPh>
    <rPh sb="2" eb="3">
      <t>メイ</t>
    </rPh>
    <phoneticPr fontId="1"/>
  </si>
  <si>
    <t>他行名２</t>
    <rPh sb="0" eb="2">
      <t>タコウ</t>
    </rPh>
    <rPh sb="2" eb="3">
      <t>メイ</t>
    </rPh>
    <phoneticPr fontId="1"/>
  </si>
  <si>
    <r>
      <rPr>
        <sz val="10"/>
        <rFont val="ＭＳ ゴシック"/>
        <family val="3"/>
        <charset val="128"/>
      </rPr>
      <t>）</t>
    </r>
    <phoneticPr fontId="1"/>
  </si>
  <si>
    <r>
      <rPr>
        <sz val="18"/>
        <rFont val="ＭＳ ゴシック"/>
        <family val="3"/>
        <charset val="128"/>
      </rPr>
      <t>請</t>
    </r>
    <r>
      <rPr>
        <sz val="18"/>
        <rFont val="Arial"/>
        <family val="2"/>
      </rPr>
      <t xml:space="preserve"> </t>
    </r>
    <r>
      <rPr>
        <sz val="18"/>
        <rFont val="ＭＳ ゴシック"/>
        <family val="3"/>
        <charset val="128"/>
      </rPr>
      <t>負</t>
    </r>
    <r>
      <rPr>
        <sz val="18"/>
        <rFont val="Arial"/>
        <family val="2"/>
      </rPr>
      <t xml:space="preserve"> </t>
    </r>
    <r>
      <rPr>
        <sz val="18"/>
        <rFont val="ＭＳ ゴシック"/>
        <family val="3"/>
        <charset val="128"/>
      </rPr>
      <t>工</t>
    </r>
    <r>
      <rPr>
        <sz val="18"/>
        <rFont val="Arial"/>
        <family val="2"/>
      </rPr>
      <t xml:space="preserve"> </t>
    </r>
    <r>
      <rPr>
        <sz val="18"/>
        <rFont val="ＭＳ ゴシック"/>
        <family val="3"/>
        <charset val="128"/>
      </rPr>
      <t>事</t>
    </r>
    <r>
      <rPr>
        <sz val="18"/>
        <rFont val="Arial"/>
        <family val="2"/>
      </rPr>
      <t xml:space="preserve"> </t>
    </r>
    <r>
      <rPr>
        <sz val="18"/>
        <rFont val="ＭＳ ゴシック"/>
        <family val="3"/>
        <charset val="128"/>
      </rPr>
      <t>調</t>
    </r>
    <r>
      <rPr>
        <sz val="18"/>
        <rFont val="Arial"/>
        <family val="2"/>
      </rPr>
      <t xml:space="preserve"> </t>
    </r>
    <r>
      <rPr>
        <sz val="18"/>
        <rFont val="ＭＳ ゴシック"/>
        <family val="3"/>
        <charset val="128"/>
      </rPr>
      <t>書</t>
    </r>
    <phoneticPr fontId="1"/>
  </si>
  <si>
    <r>
      <rPr>
        <sz val="11"/>
        <rFont val="ＭＳ ゴシック"/>
        <family val="3"/>
        <charset val="128"/>
      </rPr>
      <t>①</t>
    </r>
    <phoneticPr fontId="1"/>
  </si>
  <si>
    <r>
      <rPr>
        <sz val="12"/>
        <rFont val="ＭＳ ゴシック"/>
        <family val="3"/>
        <charset val="128"/>
      </rPr>
      <t>（　</t>
    </r>
    <phoneticPr fontId="1"/>
  </si>
  <si>
    <r>
      <rPr>
        <sz val="11"/>
        <rFont val="ＭＳ ゴシック"/>
        <family val="3"/>
        <charset val="128"/>
      </rPr>
      <t>完成
工事
未収金</t>
    </r>
    <phoneticPr fontId="1"/>
  </si>
  <si>
    <r>
      <rPr>
        <sz val="11"/>
        <rFont val="ＭＳ ゴシック"/>
        <family val="3"/>
        <charset val="128"/>
      </rPr>
      <t>未成
工事
支出金</t>
    </r>
    <phoneticPr fontId="1"/>
  </si>
  <si>
    <r>
      <rPr>
        <sz val="11"/>
        <rFont val="ＭＳ ゴシック"/>
        <family val="3"/>
        <charset val="128"/>
      </rPr>
      <t>未成
工事
受入金</t>
    </r>
    <phoneticPr fontId="1"/>
  </si>
  <si>
    <r>
      <rPr>
        <sz val="10"/>
        <rFont val="ＭＳ ゴシック"/>
        <family val="3"/>
        <charset val="128"/>
      </rPr>
      <t>施工場所</t>
    </r>
    <phoneticPr fontId="1"/>
  </si>
  <si>
    <t>○○県</t>
    <rPh sb="2" eb="3">
      <t>ケン</t>
    </rPh>
    <phoneticPr fontId="1"/>
  </si>
  <si>
    <t>○○市</t>
    <rPh sb="2" eb="3">
      <t>シ</t>
    </rPh>
    <phoneticPr fontId="1"/>
  </si>
  <si>
    <t>/</t>
    <phoneticPr fontId="1"/>
  </si>
  <si>
    <t>○○○○○工事</t>
  </si>
  <si>
    <t>○○県</t>
  </si>
  <si>
    <t>○○市</t>
  </si>
  <si>
    <t>△△△建設</t>
    <rPh sb="3" eb="5">
      <t>ケンセツ</t>
    </rPh>
    <phoneticPr fontId="1"/>
  </si>
  <si>
    <t>○○○○○工事</t>
    <rPh sb="5" eb="7">
      <t>コウジ</t>
    </rPh>
    <phoneticPr fontId="1"/>
  </si>
  <si>
    <t>○○○○○工事</t>
    <phoneticPr fontId="1"/>
  </si>
  <si>
    <t>□□□建設工業</t>
    <rPh sb="5" eb="7">
      <t>コウギョウ</t>
    </rPh>
    <phoneticPr fontId="1"/>
  </si>
  <si>
    <t>小口工事一括</t>
    <rPh sb="0" eb="2">
      <t>コグチ</t>
    </rPh>
    <rPh sb="2" eb="4">
      <t>コウジ</t>
    </rPh>
    <rPh sb="4" eb="6">
      <t>イッカツ</t>
    </rPh>
    <phoneticPr fontId="1"/>
  </si>
  <si>
    <r>
      <rPr>
        <sz val="10"/>
        <rFont val="ＭＳ ゴシック"/>
        <family val="3"/>
        <charset val="128"/>
      </rPr>
      <t xml:space="preserve">最新資料より入力
</t>
    </r>
    <r>
      <rPr>
        <sz val="10"/>
        <rFont val="Arial"/>
        <family val="2"/>
      </rPr>
      <t>(</t>
    </r>
    <r>
      <rPr>
        <sz val="10"/>
        <rFont val="ＭＳ ゴシック"/>
        <family val="3"/>
        <charset val="128"/>
      </rPr>
      <t>決算書･試算表</t>
    </r>
    <r>
      <rPr>
        <sz val="10"/>
        <rFont val="Arial"/>
        <family val="2"/>
      </rPr>
      <t>)</t>
    </r>
    <rPh sb="6" eb="8">
      <t>ニュウリョク</t>
    </rPh>
    <phoneticPr fontId="1"/>
  </si>
  <si>
    <t>請負工事調書
に基づく金額</t>
    <rPh sb="0" eb="2">
      <t>ウケオイ</t>
    </rPh>
    <rPh sb="2" eb="4">
      <t>コウジ</t>
    </rPh>
    <rPh sb="4" eb="6">
      <t>チョウショ</t>
    </rPh>
    <rPh sb="8" eb="9">
      <t>モト</t>
    </rPh>
    <rPh sb="11" eb="13">
      <t>キンガク</t>
    </rPh>
    <phoneticPr fontId="1"/>
  </si>
  <si>
    <r>
      <rPr>
        <sz val="10"/>
        <rFont val="ＭＳ ゴシック"/>
        <family val="3"/>
        <charset val="128"/>
      </rPr>
      <t>最新資料に基づく
残高</t>
    </r>
    <r>
      <rPr>
        <sz val="10"/>
        <rFont val="Arial"/>
        <family val="2"/>
      </rPr>
      <t>(</t>
    </r>
    <r>
      <rPr>
        <sz val="10"/>
        <rFont val="ＭＳ ゴシック"/>
        <family val="3"/>
        <charset val="128"/>
      </rPr>
      <t>決算書･試算表</t>
    </r>
    <r>
      <rPr>
        <sz val="10"/>
        <rFont val="Arial"/>
        <family val="2"/>
      </rPr>
      <t>)</t>
    </r>
    <rPh sb="5" eb="6">
      <t>モト</t>
    </rPh>
    <rPh sb="9" eb="11">
      <t>ザンダカ</t>
    </rPh>
    <phoneticPr fontId="1"/>
  </si>
  <si>
    <t>当行</t>
    <rPh sb="0" eb="2">
      <t>トウコウ</t>
    </rPh>
    <phoneticPr fontId="1"/>
  </si>
  <si>
    <t>◎：本件稟議対応短期借入金</t>
    <rPh sb="2" eb="4">
      <t>ホンケン</t>
    </rPh>
    <phoneticPr fontId="1"/>
  </si>
  <si>
    <t>※借入金残高の方が大きい場合、赤字資金の可能性を確認する</t>
    <rPh sb="1" eb="3">
      <t>カリイレ</t>
    </rPh>
    <rPh sb="3" eb="4">
      <t>キン</t>
    </rPh>
    <rPh sb="4" eb="6">
      <t>ザンダカ</t>
    </rPh>
    <rPh sb="7" eb="8">
      <t>ホウ</t>
    </rPh>
    <rPh sb="9" eb="10">
      <t>オオ</t>
    </rPh>
    <rPh sb="12" eb="14">
      <t>バアイ</t>
    </rPh>
    <rPh sb="15" eb="17">
      <t>アカジ</t>
    </rPh>
    <rPh sb="17" eb="19">
      <t>シキン</t>
    </rPh>
    <rPh sb="20" eb="23">
      <t>カノウセイ</t>
    </rPh>
    <rPh sb="24" eb="26">
      <t>カクニン</t>
    </rPh>
    <phoneticPr fontId="1"/>
  </si>
  <si>
    <t>◇建設業特有の勘定科目の状況</t>
    <rPh sb="1" eb="4">
      <t>ケンセツギョウ</t>
    </rPh>
    <rPh sb="4" eb="6">
      <t>トクユウ</t>
    </rPh>
    <rPh sb="7" eb="9">
      <t>カンジョウ</t>
    </rPh>
    <rPh sb="9" eb="11">
      <t>カモク</t>
    </rPh>
    <rPh sb="12" eb="14">
      <t>ジョウキョウ</t>
    </rPh>
    <phoneticPr fontId="1"/>
  </si>
  <si>
    <t>◇工事代金を返済見合いとする借入金の状況</t>
  </si>
  <si>
    <t>◇工事代金を返済見合いとする借入金の状況</t>
    <rPh sb="1" eb="3">
      <t>コウジ</t>
    </rPh>
    <rPh sb="3" eb="5">
      <t>ダイキン</t>
    </rPh>
    <rPh sb="6" eb="8">
      <t>ヘンサイ</t>
    </rPh>
    <rPh sb="8" eb="10">
      <t>ミア</t>
    </rPh>
    <rPh sb="14" eb="16">
      <t>カリイレ</t>
    </rPh>
    <rPh sb="18" eb="20">
      <t>ジョウキョウ</t>
    </rPh>
    <phoneticPr fontId="1"/>
  </si>
  <si>
    <t>※借入金残高の方が大きい場合、赤字資金の可能性を確認する</t>
    <phoneticPr fontId="1"/>
  </si>
  <si>
    <r>
      <t>2019/7</t>
    </r>
    <r>
      <rPr>
        <sz val="11"/>
        <rFont val="ＭＳ Ｐゴシック"/>
        <family val="3"/>
        <charset val="128"/>
      </rPr>
      <t>改定</t>
    </r>
    <rPh sb="6" eb="8">
      <t>カイテイ</t>
    </rPh>
    <phoneticPr fontId="1"/>
  </si>
  <si>
    <t>888</t>
  </si>
  <si>
    <t>○○○○○</t>
  </si>
  <si>
    <t>8888888</t>
  </si>
  <si>
    <t>8888888888</t>
  </si>
  <si>
    <t>○○○○○○○○</t>
  </si>
  <si>
    <t>お名前</t>
    <rPh sb="1" eb="3">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</si>
</sst>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
    <numFmt numFmtId="178" formatCode="0.0%"/>
    <numFmt numFmtId="179" formatCode="#,##0;&quot;▲ &quot;#,##0"/>
    <numFmt numFmtId="180" formatCode="#,##0.0;&quot;▲ &quot;#,##0.0"/>
    <numFmt numFmtId="181" formatCode="0000000"/>
    <numFmt numFmtId="182" formatCode="yyyy/m"/>
  </numFmts>
  <fonts count="21"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b/>
      <sz val="12"/>
      <name val="ＭＳ ゴシック"/>
      <family val="3"/>
      <charset val="128"/>
    </font>
    <font>
      <sz val="12"/>
      <name val="Arial"/>
      <family val="2"/>
    </font>
    <font>
      <sz val="11"/>
      <name val="Arial"/>
      <family val="2"/>
    </font>
    <font>
      <sz val="14"/>
      <name val="Arial"/>
      <family val="2"/>
    </font>
    <font>
      <sz val="9"/>
      <name val="Arial"/>
      <family val="2"/>
    </font>
    <font>
      <sz val="10"/>
      <name val="Arial"/>
      <family val="2"/>
    </font>
    <font>
      <sz val="18"/>
      <name val="Arial"/>
      <family val="2"/>
    </font>
    <font>
      <b/>
      <i/>
      <sz val="8"/>
      <name val="Arial"/>
      <family val="2"/>
    </font>
    <font>
      <sz val="16"/>
      <name val="Arial"/>
      <family val="2"/>
    </font>
    <font>
      <b/>
      <i/>
      <sz val="12"/>
      <name val="Arial"/>
      <family val="2"/>
    </font>
    <font>
      <sz val="11"/>
      <name val="ＭＳ Ｐゴシック"/>
      <family val="3"/>
      <charset val="128"/>
      <scheme val="minor"/>
    </font>
    <font>
      <sz val="11"/>
      <name val="ＭＳ Ｐゴシック"/>
      <family val="3"/>
      <charset val="128"/>
      <scheme val="major"/>
    </font>
    <font>
      <sz val="10"/>
      <name val="ＭＳ Ｐゴシック"/>
      <family val="3"/>
      <charset val="128"/>
      <scheme val="major"/>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180">
    <border>
      <left/>
      <right/>
      <top/>
      <bottom/>
      <diagonal/>
    </border>
    <border>
      <left/>
      <right style="medium">
        <color indexed="64"/>
      </right>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medium">
        <color indexed="64"/>
      </right>
      <top/>
      <bottom style="hair">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style="hair">
        <color indexed="64"/>
      </left>
      <right/>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double">
        <color indexed="64"/>
      </top>
      <bottom/>
      <diagonal style="hair">
        <color indexed="64"/>
      </diagonal>
    </border>
    <border diagonalUp="1">
      <left/>
      <right/>
      <top style="double">
        <color indexed="64"/>
      </top>
      <bottom/>
      <diagonal style="hair">
        <color indexed="64"/>
      </diagonal>
    </border>
    <border diagonalUp="1">
      <left/>
      <right style="thin">
        <color indexed="64"/>
      </right>
      <top style="double">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hair">
        <color indexed="64"/>
      </left>
      <right/>
      <top style="double">
        <color indexed="64"/>
      </top>
      <bottom/>
      <diagonal style="hair">
        <color indexed="64"/>
      </diagonal>
    </border>
    <border diagonalUp="1">
      <left style="hair">
        <color indexed="64"/>
      </left>
      <right/>
      <top/>
      <bottom/>
      <diagonal style="hair">
        <color indexed="64"/>
      </diagonal>
    </border>
    <border diagonalUp="1">
      <left style="hair">
        <color indexed="64"/>
      </left>
      <right/>
      <top/>
      <bottom style="medium">
        <color indexed="64"/>
      </bottom>
      <diagonal style="hair">
        <color indexed="64"/>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double">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style="thin">
        <color indexed="64"/>
      </bottom>
      <diagonal style="thin">
        <color indexed="64"/>
      </diagonal>
    </border>
  </borders>
  <cellStyleXfs count="1">
    <xf numFmtId="0" fontId="0" fillId="0" borderId="0"/>
  </cellStyleXfs>
  <cellXfs count="1596">
    <xf numFmtId="0" fontId="0" fillId="0" borderId="0" xfId="0"/>
    <xf numFmtId="0" fontId="12" fillId="0" borderId="0" xfId="0" applyFont="1" applyFill="1" applyProtection="1">
      <protection hidden="1"/>
    </xf>
    <xf numFmtId="0" fontId="12" fillId="0" borderId="0" xfId="0" applyFont="1" applyFill="1" applyAlignment="1" applyProtection="1">
      <alignment shrinkToFit="1"/>
      <protection hidden="1"/>
    </xf>
    <xf numFmtId="0" fontId="12" fillId="0" borderId="0" xfId="0" applyFont="1" applyFill="1" applyBorder="1" applyProtection="1">
      <protection hidden="1"/>
    </xf>
    <xf numFmtId="0" fontId="12" fillId="0" borderId="0" xfId="0" applyFont="1" applyFill="1" applyAlignment="1" applyProtection="1">
      <alignment vertical="center"/>
      <protection hidden="1"/>
    </xf>
    <xf numFmtId="0" fontId="8" fillId="0" borderId="0" xfId="0" applyFont="1" applyFill="1" applyAlignment="1" applyProtection="1">
      <alignment shrinkToFit="1"/>
      <protection hidden="1"/>
    </xf>
    <xf numFmtId="0" fontId="8" fillId="0" borderId="0" xfId="0" applyFont="1" applyFill="1" applyProtection="1">
      <protection hidden="1"/>
    </xf>
    <xf numFmtId="0" fontId="9" fillId="0" borderId="0" xfId="0" applyFont="1" applyFill="1" applyBorder="1" applyProtection="1">
      <protection hidden="1"/>
    </xf>
    <xf numFmtId="0" fontId="9" fillId="0" borderId="0" xfId="0" applyFont="1" applyFill="1" applyProtection="1">
      <protection hidden="1"/>
    </xf>
    <xf numFmtId="0" fontId="9" fillId="0" borderId="0" xfId="0" applyFont="1" applyFill="1" applyBorder="1" applyProtection="1"/>
    <xf numFmtId="0" fontId="9" fillId="0" borderId="0" xfId="0" applyFont="1" applyFill="1" applyProtection="1"/>
    <xf numFmtId="0" fontId="11" fillId="0" borderId="0" xfId="0" applyFont="1" applyFill="1" applyProtection="1"/>
    <xf numFmtId="0" fontId="8" fillId="0" borderId="0" xfId="0" applyFont="1" applyFill="1" applyBorder="1" applyProtection="1"/>
    <xf numFmtId="0" fontId="8" fillId="0" borderId="0" xfId="0" applyFont="1" applyFill="1" applyProtection="1"/>
    <xf numFmtId="0" fontId="8" fillId="0" borderId="0" xfId="0" applyFont="1" applyFill="1" applyAlignment="1" applyProtection="1">
      <alignment shrinkToFit="1"/>
    </xf>
    <xf numFmtId="0" fontId="16" fillId="0" borderId="0" xfId="0" applyFont="1" applyFill="1" applyBorder="1" applyAlignment="1" applyProtection="1">
      <alignment horizontal="center" vertical="center" shrinkToFit="1"/>
    </xf>
    <xf numFmtId="0" fontId="8" fillId="0" borderId="0" xfId="0" applyFont="1" applyFill="1" applyBorder="1" applyAlignment="1" applyProtection="1">
      <alignment shrinkToFit="1"/>
    </xf>
    <xf numFmtId="0" fontId="12" fillId="0" borderId="0" xfId="0" applyFont="1" applyFill="1" applyBorder="1" applyProtection="1"/>
    <xf numFmtId="0" fontId="12" fillId="0" borderId="0" xfId="0" applyFont="1" applyFill="1" applyProtection="1"/>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0" xfId="0" applyNumberFormat="1" applyFont="1" applyFill="1" applyAlignment="1" applyProtection="1">
      <alignment shrinkToFit="1"/>
    </xf>
    <xf numFmtId="0" fontId="9" fillId="0" borderId="0" xfId="0" applyNumberFormat="1" applyFont="1" applyFill="1" applyBorder="1" applyAlignment="1" applyProtection="1">
      <alignment horizontal="distributed" shrinkToFit="1"/>
    </xf>
    <xf numFmtId="0" fontId="9" fillId="0" borderId="0" xfId="0" applyNumberFormat="1" applyFont="1" applyFill="1" applyBorder="1" applyAlignment="1" applyProtection="1">
      <alignment horizontal="center" shrinkToFit="1"/>
    </xf>
    <xf numFmtId="0" fontId="15" fillId="0" borderId="0" xfId="0" applyFont="1" applyFill="1" applyAlignment="1" applyProtection="1">
      <alignment horizontal="right" vertical="center"/>
    </xf>
    <xf numFmtId="0" fontId="15" fillId="0" borderId="0" xfId="0" applyFont="1" applyFill="1" applyAlignment="1" applyProtection="1">
      <alignment horizontal="center" vertical="center"/>
    </xf>
    <xf numFmtId="49" fontId="8" fillId="0" borderId="0" xfId="0" applyNumberFormat="1" applyFont="1" applyFill="1" applyAlignment="1" applyProtection="1">
      <alignment horizontal="right"/>
    </xf>
    <xf numFmtId="49" fontId="8" fillId="0" borderId="0" xfId="0" applyNumberFormat="1" applyFont="1" applyFill="1" applyAlignment="1" applyProtection="1">
      <alignment horizontal="center"/>
    </xf>
    <xf numFmtId="0" fontId="12" fillId="0" borderId="0" xfId="0" applyFont="1" applyFill="1" applyBorder="1" applyAlignment="1" applyProtection="1">
      <alignment horizontal="left"/>
    </xf>
    <xf numFmtId="0" fontId="12" fillId="0" borderId="0" xfId="0" applyFont="1" applyFill="1" applyAlignment="1" applyProtection="1">
      <alignment shrinkToFit="1"/>
    </xf>
    <xf numFmtId="180" fontId="9" fillId="0" borderId="0" xfId="0" applyNumberFormat="1" applyFont="1" applyFill="1" applyBorder="1" applyProtection="1"/>
    <xf numFmtId="0" fontId="9" fillId="0" borderId="0" xfId="0" applyFont="1" applyFill="1" applyAlignment="1" applyProtection="1">
      <alignment horizontal="left" vertical="center"/>
    </xf>
    <xf numFmtId="0" fontId="9" fillId="0" borderId="0" xfId="0" applyFont="1" applyFill="1" applyBorder="1" applyAlignment="1" applyProtection="1">
      <alignment horizontal="left" vertical="top" wrapText="1"/>
    </xf>
    <xf numFmtId="0" fontId="12" fillId="0" borderId="0" xfId="0" applyFont="1" applyFill="1" applyBorder="1" applyAlignment="1" applyProtection="1">
      <alignment horizontal="center" shrinkToFit="1"/>
    </xf>
    <xf numFmtId="0" fontId="12"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0" fontId="12" fillId="0" borderId="0" xfId="0" applyFont="1" applyFill="1" applyBorder="1" applyAlignment="1" applyProtection="1">
      <alignment vertical="center" justifyLastLine="1"/>
    </xf>
    <xf numFmtId="0" fontId="9" fillId="0" borderId="0" xfId="0" applyFont="1" applyFill="1" applyBorder="1" applyAlignment="1" applyProtection="1"/>
    <xf numFmtId="0" fontId="9" fillId="0" borderId="0" xfId="0" applyFont="1" applyFill="1" applyBorder="1" applyAlignment="1" applyProtection="1">
      <alignment horizontal="distributed" justifyLastLine="1"/>
    </xf>
    <xf numFmtId="0" fontId="9" fillId="0" borderId="0" xfId="0" applyFont="1" applyFill="1" applyBorder="1" applyAlignment="1" applyProtection="1">
      <alignment horizontal="distributed" wrapText="1" justifyLastLine="1"/>
    </xf>
    <xf numFmtId="0" fontId="12" fillId="0" borderId="0" xfId="0" applyFont="1" applyFill="1" applyAlignment="1" applyProtection="1">
      <alignment horizontal="left" vertical="center"/>
    </xf>
    <xf numFmtId="0" fontId="11" fillId="0" borderId="0" xfId="0" applyFont="1" applyFill="1" applyBorder="1" applyAlignment="1" applyProtection="1"/>
    <xf numFmtId="0" fontId="11" fillId="0" borderId="0" xfId="0" applyFont="1" applyFill="1" applyBorder="1" applyAlignment="1" applyProtection="1">
      <alignment horizontal="center"/>
    </xf>
    <xf numFmtId="0" fontId="8" fillId="0" borderId="0" xfId="0" applyFont="1" applyFill="1" applyAlignment="1" applyProtection="1">
      <alignment horizontal="right"/>
    </xf>
    <xf numFmtId="0" fontId="9" fillId="2" borderId="0" xfId="0" applyFont="1" applyFill="1" applyBorder="1" applyProtection="1"/>
    <xf numFmtId="0" fontId="8" fillId="2" borderId="0" xfId="0" applyFont="1" applyFill="1" applyBorder="1" applyProtection="1"/>
    <xf numFmtId="0" fontId="16" fillId="2" borderId="0" xfId="0" applyFont="1" applyFill="1" applyBorder="1" applyAlignment="1" applyProtection="1">
      <alignment horizontal="center" vertical="center" shrinkToFit="1"/>
    </xf>
    <xf numFmtId="0" fontId="8" fillId="2" borderId="0" xfId="0" applyFont="1" applyFill="1" applyBorder="1" applyAlignment="1" applyProtection="1">
      <alignment shrinkToFit="1"/>
    </xf>
    <xf numFmtId="0" fontId="12" fillId="2" borderId="0" xfId="0" applyFont="1" applyFill="1" applyBorder="1" applyProtection="1"/>
    <xf numFmtId="0" fontId="12" fillId="2" borderId="0" xfId="0" applyFont="1" applyFill="1" applyBorder="1" applyAlignment="1" applyProtection="1">
      <alignment vertical="center"/>
    </xf>
    <xf numFmtId="0" fontId="9" fillId="2" borderId="0" xfId="0" applyFont="1" applyFill="1" applyProtection="1"/>
    <xf numFmtId="0" fontId="12" fillId="2" borderId="0" xfId="0" applyFont="1" applyFill="1" applyProtection="1"/>
    <xf numFmtId="0" fontId="11" fillId="2" borderId="0" xfId="0" applyFont="1" applyFill="1" applyProtection="1"/>
    <xf numFmtId="0" fontId="8" fillId="2" borderId="0" xfId="0" applyFont="1" applyFill="1" applyProtection="1"/>
    <xf numFmtId="0" fontId="8" fillId="2" borderId="0" xfId="0" applyFont="1" applyFill="1" applyAlignment="1" applyProtection="1">
      <alignment shrinkToFit="1"/>
    </xf>
    <xf numFmtId="0" fontId="12" fillId="2" borderId="0" xfId="0" applyFont="1" applyFill="1" applyAlignment="1" applyProtection="1">
      <alignment vertical="center"/>
    </xf>
    <xf numFmtId="0" fontId="9" fillId="2" borderId="0" xfId="0" applyFont="1" applyFill="1" applyBorder="1" applyProtection="1">
      <protection hidden="1"/>
    </xf>
    <xf numFmtId="0" fontId="8" fillId="2" borderId="0" xfId="0" applyFont="1" applyFill="1" applyBorder="1" applyProtection="1">
      <protection hidden="1"/>
    </xf>
    <xf numFmtId="0" fontId="8" fillId="2" borderId="0" xfId="0" applyFont="1" applyFill="1" applyBorder="1" applyAlignment="1" applyProtection="1">
      <alignment shrinkToFit="1"/>
      <protection hidden="1"/>
    </xf>
    <xf numFmtId="0" fontId="12" fillId="2" borderId="0" xfId="0" applyFont="1" applyFill="1" applyBorder="1" applyProtection="1">
      <protection hidden="1"/>
    </xf>
    <xf numFmtId="0" fontId="12" fillId="2" borderId="0" xfId="0" applyFont="1" applyFill="1" applyBorder="1" applyAlignment="1" applyProtection="1">
      <alignment vertical="center"/>
      <protection hidden="1"/>
    </xf>
    <xf numFmtId="0" fontId="9" fillId="2" borderId="0" xfId="0" applyFont="1" applyFill="1" applyProtection="1">
      <protection hidden="1"/>
    </xf>
    <xf numFmtId="0" fontId="11" fillId="2" borderId="0" xfId="0" applyFont="1" applyFill="1" applyProtection="1">
      <protection hidden="1"/>
    </xf>
    <xf numFmtId="0" fontId="8" fillId="2" borderId="0" xfId="0" applyFont="1" applyFill="1" applyProtection="1">
      <protection hidden="1"/>
    </xf>
    <xf numFmtId="0" fontId="8" fillId="2" borderId="0" xfId="0" applyFont="1" applyFill="1" applyAlignment="1" applyProtection="1">
      <alignment shrinkToFit="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49" fontId="9" fillId="0" borderId="0" xfId="0" applyNumberFormat="1" applyFont="1" applyFill="1" applyBorder="1" applyAlignment="1" applyProtection="1">
      <alignment horizontal="distributed" justifyLastLine="1"/>
    </xf>
    <xf numFmtId="0" fontId="9" fillId="0" borderId="0" xfId="0" applyFont="1" applyFill="1" applyBorder="1" applyAlignment="1" applyProtection="1">
      <alignment horizontal="center" shrinkToFit="1"/>
    </xf>
    <xf numFmtId="0" fontId="12" fillId="0" borderId="0" xfId="0" applyFont="1" applyFill="1" applyAlignment="1" applyProtection="1">
      <alignment horizontal="left"/>
    </xf>
    <xf numFmtId="180" fontId="12" fillId="0" borderId="0" xfId="0" applyNumberFormat="1" applyFont="1" applyFill="1" applyBorder="1" applyProtection="1"/>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49" fontId="7"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distributed"/>
    </xf>
    <xf numFmtId="179" fontId="12" fillId="0" borderId="0" xfId="0" applyNumberFormat="1"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3" fillId="0" borderId="0" xfId="0" applyFont="1" applyFill="1" applyAlignment="1" applyProtection="1">
      <alignment vertical="center"/>
    </xf>
    <xf numFmtId="0" fontId="9" fillId="0" borderId="0" xfId="0" applyFont="1" applyFill="1" applyBorder="1" applyAlignment="1" applyProtection="1">
      <alignment horizontal="center" vertical="center"/>
    </xf>
    <xf numFmtId="0" fontId="12" fillId="0" borderId="0" xfId="0" applyFont="1" applyFill="1" applyBorder="1" applyAlignment="1" applyProtection="1"/>
    <xf numFmtId="0" fontId="12" fillId="0" borderId="0" xfId="0" applyFont="1" applyFill="1" applyBorder="1" applyAlignment="1" applyProtection="1">
      <alignment horizontal="center"/>
    </xf>
    <xf numFmtId="179" fontId="10" fillId="0" borderId="0" xfId="0" applyNumberFormat="1" applyFont="1" applyFill="1" applyBorder="1" applyAlignment="1" applyProtection="1">
      <alignment vertical="center" shrinkToFit="1"/>
    </xf>
    <xf numFmtId="0" fontId="12" fillId="2" borderId="0" xfId="0" applyFont="1" applyFill="1" applyAlignment="1" applyProtection="1">
      <alignment shrinkToFit="1"/>
    </xf>
    <xf numFmtId="0" fontId="12" fillId="2" borderId="0" xfId="0" applyFont="1" applyFill="1" applyAlignment="1" applyProtection="1">
      <alignment shrinkToFit="1"/>
      <protection hidden="1"/>
    </xf>
    <xf numFmtId="0" fontId="2" fillId="0" borderId="0" xfId="0" applyFont="1" applyFill="1" applyBorder="1" applyProtection="1"/>
    <xf numFmtId="0" fontId="20" fillId="0" borderId="0" xfId="0" applyFont="1" applyFill="1" applyAlignment="1" applyProtection="1">
      <alignment vertical="center"/>
      <protection hidden="1"/>
    </xf>
    <xf numFmtId="0" fontId="9" fillId="0" borderId="0" xfId="0" applyFont="1" applyFill="1" applyProtection="1"/>
    <xf numFmtId="0" fontId="9" fillId="0" borderId="0" xfId="0" applyFont="1" applyFill="1" applyBorder="1" applyProtection="1"/>
    <xf numFmtId="0" fontId="9" fillId="0" borderId="0" xfId="0" applyFont="1" applyFill="1" applyProtection="1"/>
    <xf numFmtId="0" fontId="9" fillId="0" borderId="0" xfId="0" applyFont="1" applyFill="1" applyProtection="1"/>
    <xf numFmtId="0" fontId="16" fillId="2" borderId="0"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xf>
    <xf numFmtId="0" fontId="9" fillId="2" borderId="0" xfId="0" applyFont="1" applyFill="1" applyBorder="1" applyAlignment="1" applyProtection="1">
      <alignment horizontal="left" vertical="top" wrapText="1"/>
    </xf>
    <xf numFmtId="0" fontId="12" fillId="2" borderId="0" xfId="0" applyFont="1" applyFill="1" applyAlignment="1" applyProtection="1">
      <alignment horizontal="center" shrinkToFit="1"/>
    </xf>
    <xf numFmtId="0" fontId="12" fillId="2" borderId="0" xfId="0" applyFont="1" applyFill="1" applyBorder="1" applyAlignment="1" applyProtection="1">
      <alignment horizontal="center" shrinkToFit="1"/>
    </xf>
    <xf numFmtId="0" fontId="12" fillId="2" borderId="0" xfId="0" applyFont="1" applyFill="1" applyBorder="1" applyAlignment="1" applyProtection="1">
      <alignment horizontal="left" vertical="center"/>
    </xf>
    <xf numFmtId="0" fontId="12" fillId="2" borderId="0" xfId="0" applyFont="1" applyFill="1" applyAlignment="1" applyProtection="1">
      <alignment horizontal="left" vertical="center"/>
    </xf>
    <xf numFmtId="0" fontId="12" fillId="2" borderId="0" xfId="0" applyFont="1" applyFill="1" applyAlignment="1" applyProtection="1">
      <alignment horizontal="center"/>
      <protection hidden="1"/>
    </xf>
    <xf numFmtId="0" fontId="9" fillId="2" borderId="0" xfId="0" applyFont="1" applyFill="1" applyBorder="1" applyAlignment="1" applyProtection="1">
      <alignment horizontal="left" vertical="top" wrapText="1"/>
      <protection hidden="1"/>
    </xf>
    <xf numFmtId="0" fontId="12" fillId="2" borderId="0" xfId="0" applyFont="1" applyFill="1" applyAlignment="1" applyProtection="1">
      <alignment horizontal="center" shrinkToFit="1"/>
      <protection hidden="1"/>
    </xf>
    <xf numFmtId="0" fontId="12" fillId="2" borderId="0" xfId="0" applyFont="1" applyFill="1" applyBorder="1" applyAlignment="1" applyProtection="1">
      <alignment horizontal="center" shrinkToFit="1"/>
      <protection hidden="1"/>
    </xf>
    <xf numFmtId="0" fontId="12" fillId="2" borderId="0" xfId="0" applyFont="1" applyFill="1" applyBorder="1" applyAlignment="1" applyProtection="1">
      <alignment horizontal="left" vertical="center"/>
      <protection hidden="1"/>
    </xf>
    <xf numFmtId="0" fontId="12" fillId="2" borderId="0" xfId="0" applyFont="1" applyFill="1" applyAlignment="1" applyProtection="1">
      <alignment horizontal="left" vertical="center"/>
      <protection hidden="1"/>
    </xf>
    <xf numFmtId="0" fontId="11" fillId="0" borderId="0" xfId="0" applyFont="1" applyFill="1" applyProtection="1">
      <protection hidden="1"/>
    </xf>
    <xf numFmtId="0" fontId="9" fillId="0" borderId="0" xfId="0" applyFont="1" applyFill="1" applyAlignment="1" applyProtection="1">
      <alignment vertical="center"/>
      <protection hidden="1"/>
    </xf>
    <xf numFmtId="49" fontId="9" fillId="0" borderId="0" xfId="0" applyNumberFormat="1" applyFont="1" applyFill="1" applyBorder="1" applyAlignment="1" applyProtection="1">
      <alignment horizontal="distributed" justifyLastLine="1"/>
      <protection hidden="1"/>
    </xf>
    <xf numFmtId="0" fontId="9" fillId="0" borderId="0" xfId="0" applyFont="1" applyFill="1" applyBorder="1" applyAlignment="1" applyProtection="1">
      <alignment horizontal="center" shrinkToFit="1"/>
      <protection hidden="1"/>
    </xf>
    <xf numFmtId="0" fontId="12" fillId="0" borderId="0" xfId="0" applyFont="1" applyFill="1" applyAlignment="1" applyProtection="1">
      <alignment horizontal="left"/>
      <protection hidden="1"/>
    </xf>
    <xf numFmtId="0" fontId="8" fillId="0" borderId="0" xfId="0" applyFont="1" applyFill="1" applyBorder="1" applyProtection="1">
      <protection hidden="1"/>
    </xf>
    <xf numFmtId="0" fontId="16" fillId="0" borderId="0" xfId="0" applyFont="1" applyFill="1" applyBorder="1" applyAlignment="1" applyProtection="1">
      <alignment horizontal="center" vertical="center" shrinkToFit="1"/>
      <protection hidden="1"/>
    </xf>
    <xf numFmtId="0" fontId="8" fillId="0" borderId="0" xfId="0" applyFont="1" applyFill="1" applyBorder="1" applyAlignment="1" applyProtection="1">
      <alignment shrinkToFit="1"/>
      <protection hidden="1"/>
    </xf>
    <xf numFmtId="180" fontId="12" fillId="0" borderId="0" xfId="0" applyNumberFormat="1" applyFont="1" applyFill="1" applyBorder="1" applyProtection="1">
      <protection hidden="1"/>
    </xf>
    <xf numFmtId="0" fontId="7"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7" fillId="0" borderId="0" xfId="0" applyFont="1" applyFill="1" applyAlignment="1" applyProtection="1">
      <alignment vertical="center"/>
      <protection hidden="1"/>
    </xf>
    <xf numFmtId="49" fontId="7" fillId="0" borderId="0" xfId="0" applyNumberFormat="1" applyFont="1" applyFill="1" applyBorder="1" applyAlignment="1" applyProtection="1">
      <alignment horizontal="left" vertical="center"/>
      <protection hidden="1"/>
    </xf>
    <xf numFmtId="49" fontId="12" fillId="0" borderId="0" xfId="0" applyNumberFormat="1" applyFont="1" applyFill="1" applyBorder="1" applyAlignment="1" applyProtection="1">
      <alignment horizontal="left" vertical="center"/>
      <protection hidden="1"/>
    </xf>
    <xf numFmtId="0" fontId="12" fillId="0" borderId="0" xfId="0" applyFont="1" applyFill="1" applyBorder="1" applyAlignment="1" applyProtection="1">
      <alignment vertical="distributed"/>
      <protection hidden="1"/>
    </xf>
    <xf numFmtId="0" fontId="12" fillId="0" borderId="0" xfId="0" applyFont="1" applyFill="1" applyBorder="1" applyAlignment="1" applyProtection="1">
      <alignment horizontal="center" shrinkToFit="1"/>
      <protection hidden="1"/>
    </xf>
    <xf numFmtId="179" fontId="12" fillId="0" borderId="0" xfId="0" applyNumberFormat="1" applyFont="1" applyFill="1" applyBorder="1" applyAlignment="1" applyProtection="1">
      <alignment horizontal="left" vertical="center" shrinkToFit="1"/>
      <protection hidden="1"/>
    </xf>
    <xf numFmtId="0" fontId="7"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3" fillId="0" borderId="0" xfId="0" applyFont="1" applyFill="1" applyAlignment="1" applyProtection="1">
      <alignment vertical="center"/>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distributed" justifyLastLine="1"/>
      <protection hidden="1"/>
    </xf>
    <xf numFmtId="0" fontId="12"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179" fontId="10" fillId="0" borderId="0" xfId="0" applyNumberFormat="1" applyFont="1" applyFill="1" applyBorder="1" applyAlignment="1" applyProtection="1">
      <alignment vertical="center" shrinkToFit="1"/>
      <protection hidden="1"/>
    </xf>
    <xf numFmtId="0" fontId="9" fillId="0" borderId="0" xfId="0" applyFont="1" applyFill="1" applyAlignment="1" applyProtection="1">
      <alignment horizontal="center" vertical="center"/>
      <protection hidden="1"/>
    </xf>
    <xf numFmtId="0" fontId="9" fillId="0" borderId="0" xfId="0" applyNumberFormat="1" applyFont="1" applyFill="1" applyAlignment="1" applyProtection="1">
      <alignment shrinkToFit="1"/>
      <protection hidden="1"/>
    </xf>
    <xf numFmtId="0" fontId="9" fillId="0" borderId="0" xfId="0" applyNumberFormat="1" applyFont="1" applyFill="1" applyBorder="1" applyAlignment="1" applyProtection="1">
      <alignment horizontal="distributed" shrinkToFit="1"/>
      <protection hidden="1"/>
    </xf>
    <xf numFmtId="0" fontId="9" fillId="0" borderId="0" xfId="0" applyNumberFormat="1" applyFont="1" applyFill="1" applyBorder="1" applyAlignment="1" applyProtection="1">
      <alignment horizontal="center" shrinkToFit="1"/>
      <protection hidden="1"/>
    </xf>
    <xf numFmtId="0" fontId="15" fillId="0" borderId="0" xfId="0" applyFont="1" applyFill="1" applyAlignment="1" applyProtection="1">
      <alignment horizontal="right" vertical="center"/>
      <protection hidden="1"/>
    </xf>
    <xf numFmtId="0" fontId="15" fillId="0" borderId="0" xfId="0" applyFont="1" applyFill="1" applyAlignment="1" applyProtection="1">
      <alignment horizontal="center" vertical="center"/>
      <protection hidden="1"/>
    </xf>
    <xf numFmtId="49" fontId="8" fillId="0" borderId="0" xfId="0" applyNumberFormat="1" applyFont="1" applyFill="1" applyAlignment="1" applyProtection="1">
      <alignment horizontal="right"/>
      <protection hidden="1"/>
    </xf>
    <xf numFmtId="49" fontId="8" fillId="0" borderId="0" xfId="0" applyNumberFormat="1" applyFont="1" applyFill="1" applyAlignment="1" applyProtection="1">
      <alignment horizontal="center"/>
      <protection hidden="1"/>
    </xf>
    <xf numFmtId="0" fontId="12" fillId="0" borderId="0" xfId="0" applyFont="1" applyFill="1" applyBorder="1" applyAlignment="1" applyProtection="1">
      <alignment horizontal="left"/>
      <protection hidden="1"/>
    </xf>
    <xf numFmtId="0" fontId="9" fillId="0" borderId="0" xfId="0" applyFont="1" applyFill="1" applyAlignment="1" applyProtection="1">
      <alignment horizontal="left" vertical="center"/>
      <protection hidden="1"/>
    </xf>
    <xf numFmtId="180" fontId="9" fillId="0" borderId="0" xfId="0" applyNumberFormat="1" applyFont="1" applyFill="1" applyBorder="1" applyProtection="1">
      <protection hidden="1"/>
    </xf>
    <xf numFmtId="0" fontId="2" fillId="0" borderId="0" xfId="0"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horizontal="left" vertical="top" wrapText="1"/>
      <protection hidden="1"/>
    </xf>
    <xf numFmtId="0" fontId="12" fillId="0" borderId="0" xfId="0" applyFont="1" applyFill="1" applyBorder="1" applyAlignment="1" applyProtection="1">
      <alignment vertical="center" justifyLastLine="1"/>
      <protection hidden="1"/>
    </xf>
    <xf numFmtId="0" fontId="9" fillId="0" borderId="0" xfId="0" applyFont="1" applyFill="1" applyBorder="1" applyAlignment="1" applyProtection="1">
      <protection hidden="1"/>
    </xf>
    <xf numFmtId="0" fontId="9" fillId="0" borderId="0" xfId="0" applyFont="1" applyFill="1" applyBorder="1" applyAlignment="1" applyProtection="1">
      <alignment horizontal="distributed" wrapText="1" justifyLastLine="1"/>
      <protection hidden="1"/>
    </xf>
    <xf numFmtId="0" fontId="12" fillId="0" borderId="0" xfId="0" applyFont="1" applyFill="1" applyAlignment="1" applyProtection="1">
      <alignment horizontal="left" vertical="center"/>
      <protection hidden="1"/>
    </xf>
    <xf numFmtId="0" fontId="11" fillId="0" borderId="0" xfId="0" applyFont="1" applyFill="1" applyBorder="1" applyAlignment="1" applyProtection="1">
      <protection hidden="1"/>
    </xf>
    <xf numFmtId="0" fontId="11" fillId="0" borderId="0" xfId="0" applyFont="1" applyFill="1" applyBorder="1" applyAlignment="1" applyProtection="1">
      <alignment horizontal="center"/>
      <protection hidden="1"/>
    </xf>
    <xf numFmtId="0" fontId="9" fillId="0" borderId="176" xfId="0" applyFont="1" applyFill="1" applyBorder="1" applyAlignment="1" applyProtection="1">
      <alignment horizontal="center" vertical="center" shrinkToFit="1"/>
      <protection hidden="1"/>
    </xf>
    <xf numFmtId="0" fontId="9" fillId="0" borderId="177" xfId="0" applyFont="1" applyFill="1" applyBorder="1" applyAlignment="1" applyProtection="1">
      <alignment horizontal="center" vertical="center" shrinkToFit="1"/>
      <protection hidden="1"/>
    </xf>
    <xf numFmtId="0" fontId="9" fillId="0" borderId="178" xfId="0" applyFont="1" applyFill="1" applyBorder="1" applyAlignment="1" applyProtection="1">
      <alignment horizontal="center" vertical="center" shrinkToFit="1"/>
      <protection hidden="1"/>
    </xf>
    <xf numFmtId="0" fontId="11" fillId="3" borderId="100" xfId="0" applyFont="1" applyFill="1" applyBorder="1" applyAlignment="1" applyProtection="1">
      <protection hidden="1"/>
    </xf>
    <xf numFmtId="0" fontId="11" fillId="3" borderId="16" xfId="0" applyFont="1" applyFill="1" applyBorder="1" applyAlignment="1" applyProtection="1">
      <protection hidden="1"/>
    </xf>
    <xf numFmtId="0" fontId="9" fillId="3" borderId="96" xfId="0" applyFont="1" applyFill="1" applyBorder="1" applyAlignment="1" applyProtection="1">
      <protection hidden="1"/>
    </xf>
    <xf numFmtId="0" fontId="9" fillId="0" borderId="145" xfId="0" applyFont="1" applyFill="1" applyBorder="1" applyAlignment="1" applyProtection="1">
      <alignment horizontal="left"/>
      <protection hidden="1"/>
    </xf>
    <xf numFmtId="0" fontId="9" fillId="0" borderId="0" xfId="0" applyFont="1" applyFill="1" applyAlignment="1" applyProtection="1">
      <alignment horizontal="left"/>
      <protection hidden="1"/>
    </xf>
    <xf numFmtId="49" fontId="9" fillId="0" borderId="14" xfId="0" applyNumberFormat="1" applyFont="1" applyFill="1" applyBorder="1" applyAlignment="1" applyProtection="1">
      <alignment horizontal="center" justifyLastLine="1"/>
      <protection hidden="1"/>
    </xf>
    <xf numFmtId="0" fontId="0" fillId="0" borderId="14" xfId="0" applyNumberFormat="1" applyFont="1" applyFill="1" applyBorder="1" applyAlignment="1" applyProtection="1">
      <alignment horizontal="center" justifyLastLine="1"/>
      <protection hidden="1"/>
    </xf>
    <xf numFmtId="0" fontId="9" fillId="0" borderId="14" xfId="0" applyNumberFormat="1" applyFont="1" applyFill="1" applyBorder="1" applyAlignment="1" applyProtection="1">
      <alignment horizontal="center" justifyLastLine="1"/>
      <protection hidden="1"/>
    </xf>
    <xf numFmtId="49" fontId="8" fillId="0" borderId="0" xfId="0" applyNumberFormat="1" applyFont="1" applyFill="1" applyAlignment="1" applyProtection="1">
      <alignment horizontal="right"/>
      <protection hidden="1"/>
    </xf>
    <xf numFmtId="0" fontId="10" fillId="0" borderId="0" xfId="0" applyFont="1" applyFill="1" applyAlignment="1" applyProtection="1">
      <alignment horizontal="center"/>
      <protection hidden="1"/>
    </xf>
    <xf numFmtId="49" fontId="8"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0" fontId="12" fillId="0" borderId="0" xfId="0" applyFont="1" applyFill="1" applyAlignment="1" applyProtection="1">
      <alignment horizontal="right"/>
      <protection hidden="1"/>
    </xf>
    <xf numFmtId="0" fontId="13" fillId="0" borderId="0" xfId="0" applyFont="1" applyFill="1" applyAlignment="1" applyProtection="1">
      <alignment horizontal="center" vertical="center"/>
      <protection hidden="1"/>
    </xf>
    <xf numFmtId="177" fontId="9" fillId="0" borderId="14" xfId="0" applyNumberFormat="1" applyFont="1" applyFill="1" applyBorder="1" applyAlignment="1" applyProtection="1">
      <alignment horizontal="center" justifyLastLine="1"/>
      <protection hidden="1"/>
    </xf>
    <xf numFmtId="0" fontId="8" fillId="0" borderId="14" xfId="0" applyNumberFormat="1" applyFont="1" applyFill="1" applyBorder="1" applyAlignment="1" applyProtection="1">
      <alignment horizontal="center" shrinkToFit="1"/>
      <protection hidden="1"/>
    </xf>
    <xf numFmtId="177" fontId="9" fillId="0" borderId="14" xfId="0" applyNumberFormat="1" applyFont="1" applyFill="1" applyBorder="1" applyAlignment="1" applyProtection="1">
      <alignment horizontal="center"/>
      <protection hidden="1"/>
    </xf>
    <xf numFmtId="0" fontId="0" fillId="0" borderId="14" xfId="0" applyNumberFormat="1" applyFont="1" applyFill="1" applyBorder="1" applyAlignment="1" applyProtection="1">
      <alignment horizontal="center" shrinkToFit="1"/>
      <protection hidden="1"/>
    </xf>
    <xf numFmtId="0" fontId="9" fillId="0" borderId="14" xfId="0" applyNumberFormat="1" applyFont="1" applyFill="1" applyBorder="1" applyAlignment="1" applyProtection="1">
      <alignment horizontal="center" shrinkToFit="1"/>
      <protection hidden="1"/>
    </xf>
    <xf numFmtId="181" fontId="9" fillId="0" borderId="14" xfId="0" applyNumberFormat="1" applyFont="1" applyFill="1" applyBorder="1" applyAlignment="1" applyProtection="1">
      <alignment horizontal="center" shrinkToFit="1"/>
      <protection hidden="1"/>
    </xf>
    <xf numFmtId="0" fontId="8" fillId="0" borderId="0" xfId="0" applyFont="1" applyFill="1" applyAlignment="1" applyProtection="1">
      <alignment horizontal="center"/>
      <protection hidden="1"/>
    </xf>
    <xf numFmtId="0" fontId="8" fillId="0" borderId="32" xfId="0" applyFont="1" applyFill="1" applyBorder="1" applyAlignment="1" applyProtection="1">
      <alignment horizontal="distributed" vertical="center" justifyLastLine="1" shrinkToFit="1"/>
      <protection hidden="1"/>
    </xf>
    <xf numFmtId="0" fontId="8" fillId="0" borderId="33" xfId="0" applyFont="1" applyFill="1" applyBorder="1" applyAlignment="1" applyProtection="1">
      <alignment horizontal="distributed" vertical="center" justifyLastLine="1" shrinkToFit="1"/>
      <protection hidden="1"/>
    </xf>
    <xf numFmtId="0" fontId="8" fillId="0" borderId="65" xfId="0" applyFont="1" applyFill="1" applyBorder="1" applyAlignment="1" applyProtection="1">
      <alignment horizontal="distributed" vertical="center" justifyLastLine="1" shrinkToFit="1"/>
      <protection hidden="1"/>
    </xf>
    <xf numFmtId="0" fontId="8" fillId="0" borderId="35" xfId="0" applyFont="1" applyFill="1" applyBorder="1" applyAlignment="1" applyProtection="1">
      <alignment horizontal="distributed" vertical="center" justifyLastLine="1" shrinkToFit="1"/>
      <protection hidden="1"/>
    </xf>
    <xf numFmtId="0" fontId="8" fillId="0" borderId="0" xfId="0" applyFont="1" applyFill="1" applyBorder="1" applyAlignment="1" applyProtection="1">
      <alignment horizontal="distributed" vertical="center" justifyLastLine="1" shrinkToFit="1"/>
      <protection hidden="1"/>
    </xf>
    <xf numFmtId="0" fontId="8" fillId="0" borderId="1" xfId="0" applyFont="1" applyFill="1" applyBorder="1" applyAlignment="1" applyProtection="1">
      <alignment horizontal="distributed" vertical="center" justifyLastLine="1" shrinkToFit="1"/>
      <protection hidden="1"/>
    </xf>
    <xf numFmtId="0" fontId="8" fillId="0" borderId="42" xfId="0" applyFont="1" applyFill="1" applyBorder="1" applyAlignment="1" applyProtection="1">
      <alignment horizontal="distributed" vertical="center" justifyLastLine="1" shrinkToFit="1"/>
      <protection hidden="1"/>
    </xf>
    <xf numFmtId="0" fontId="8" fillId="0" borderId="2" xfId="0" applyFont="1" applyFill="1" applyBorder="1" applyAlignment="1" applyProtection="1">
      <alignment horizontal="distributed" vertical="center" justifyLastLine="1" shrinkToFit="1"/>
      <protection hidden="1"/>
    </xf>
    <xf numFmtId="0" fontId="8" fillId="0" borderId="43" xfId="0" applyFont="1" applyFill="1" applyBorder="1" applyAlignment="1" applyProtection="1">
      <alignment horizontal="distributed" vertical="center" justifyLastLine="1" shrinkToFit="1"/>
      <protection hidden="1"/>
    </xf>
    <xf numFmtId="176" fontId="8" fillId="0" borderId="69" xfId="0" applyNumberFormat="1" applyFont="1" applyFill="1" applyBorder="1" applyAlignment="1" applyProtection="1">
      <alignment horizontal="center" vertical="center" shrinkToFit="1"/>
      <protection hidden="1"/>
    </xf>
    <xf numFmtId="176" fontId="8" fillId="0" borderId="33" xfId="0" applyNumberFormat="1" applyFont="1" applyFill="1" applyBorder="1" applyAlignment="1" applyProtection="1">
      <alignment horizontal="center" vertical="center" shrinkToFit="1"/>
      <protection hidden="1"/>
    </xf>
    <xf numFmtId="0" fontId="8" fillId="0" borderId="33" xfId="0" applyFont="1" applyFill="1" applyBorder="1" applyAlignment="1" applyProtection="1">
      <alignment horizontal="center" vertical="center" shrinkToFit="1"/>
      <protection hidden="1"/>
    </xf>
    <xf numFmtId="0" fontId="8" fillId="0" borderId="28" xfId="0" applyFont="1" applyFill="1" applyBorder="1" applyAlignment="1" applyProtection="1">
      <alignment horizontal="center" vertical="center" shrinkToFit="1"/>
      <protection hidden="1"/>
    </xf>
    <xf numFmtId="0" fontId="8" fillId="0"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30" xfId="0" applyFont="1" applyFill="1" applyBorder="1" applyAlignment="1" applyProtection="1">
      <alignment horizontal="center" vertical="center" shrinkToFit="1"/>
      <protection hidden="1"/>
    </xf>
    <xf numFmtId="0" fontId="8" fillId="0" borderId="2" xfId="0" applyFont="1" applyFill="1" applyBorder="1" applyAlignment="1" applyProtection="1">
      <alignment horizontal="center" vertical="center" shrinkToFit="1"/>
      <protection hidden="1"/>
    </xf>
    <xf numFmtId="0" fontId="8" fillId="0" borderId="34" xfId="0" applyFont="1" applyFill="1" applyBorder="1" applyAlignment="1" applyProtection="1">
      <alignment horizontal="left" vertical="center" shrinkToFit="1"/>
      <protection hidden="1"/>
    </xf>
    <xf numFmtId="0" fontId="8" fillId="0" borderId="29" xfId="0" applyFont="1" applyFill="1" applyBorder="1" applyProtection="1">
      <protection hidden="1"/>
    </xf>
    <xf numFmtId="0" fontId="8" fillId="0" borderId="31" xfId="0" applyFont="1" applyFill="1" applyBorder="1" applyProtection="1">
      <protection hidden="1"/>
    </xf>
    <xf numFmtId="0" fontId="8" fillId="0" borderId="32" xfId="0" applyFont="1" applyFill="1" applyBorder="1" applyAlignment="1" applyProtection="1">
      <alignment horizontal="center" vertical="center" shrinkToFit="1"/>
      <protection hidden="1"/>
    </xf>
    <xf numFmtId="0" fontId="8" fillId="0" borderId="35" xfId="0" applyFont="1" applyFill="1" applyBorder="1" applyAlignment="1" applyProtection="1">
      <alignment horizontal="center" vertical="center" shrinkToFit="1"/>
      <protection hidden="1"/>
    </xf>
    <xf numFmtId="0" fontId="8" fillId="0" borderId="42" xfId="0" applyFont="1" applyFill="1" applyBorder="1" applyAlignment="1" applyProtection="1">
      <alignment horizontal="center" vertical="center" shrinkToFit="1"/>
      <protection hidden="1"/>
    </xf>
    <xf numFmtId="0" fontId="4" fillId="0" borderId="69" xfId="0" applyFont="1" applyFill="1" applyBorder="1" applyAlignment="1" applyProtection="1">
      <alignment horizontal="center" shrinkToFit="1"/>
      <protection hidden="1"/>
    </xf>
    <xf numFmtId="0" fontId="8" fillId="0" borderId="33" xfId="0" applyFont="1" applyFill="1" applyBorder="1" applyAlignment="1" applyProtection="1">
      <alignment horizontal="center" shrinkToFit="1"/>
      <protection hidden="1"/>
    </xf>
    <xf numFmtId="0" fontId="8" fillId="0" borderId="34" xfId="0" applyFont="1" applyFill="1" applyBorder="1" applyAlignment="1" applyProtection="1">
      <alignment horizontal="center" shrinkToFit="1"/>
      <protection hidden="1"/>
    </xf>
    <xf numFmtId="0" fontId="8" fillId="0" borderId="83" xfId="0" applyFont="1" applyFill="1" applyBorder="1" applyAlignment="1" applyProtection="1">
      <alignment horizontal="center" shrinkToFit="1"/>
      <protection hidden="1"/>
    </xf>
    <xf numFmtId="0" fontId="8" fillId="0" borderId="7" xfId="0" applyFont="1" applyFill="1" applyBorder="1" applyAlignment="1" applyProtection="1">
      <alignment horizontal="center" shrinkToFit="1"/>
      <protection hidden="1"/>
    </xf>
    <xf numFmtId="0" fontId="8" fillId="0" borderId="84" xfId="0" applyFont="1" applyFill="1" applyBorder="1" applyAlignment="1" applyProtection="1">
      <alignment horizontal="center" shrinkToFit="1"/>
      <protection hidden="1"/>
    </xf>
    <xf numFmtId="0" fontId="4" fillId="0" borderId="32" xfId="0" applyFont="1" applyFill="1" applyBorder="1" applyAlignment="1" applyProtection="1">
      <alignment horizontal="center" shrinkToFit="1"/>
      <protection hidden="1"/>
    </xf>
    <xf numFmtId="0" fontId="8" fillId="0" borderId="57" xfId="0" applyFont="1" applyFill="1" applyBorder="1" applyAlignment="1" applyProtection="1">
      <alignment horizontal="center" shrinkToFit="1"/>
      <protection hidden="1"/>
    </xf>
    <xf numFmtId="0" fontId="8" fillId="0" borderId="33" xfId="0" applyFont="1" applyFill="1" applyBorder="1" applyAlignment="1" applyProtection="1">
      <alignment horizontal="left" vertical="center" shrinkToFit="1"/>
      <protection hidden="1"/>
    </xf>
    <xf numFmtId="0" fontId="8" fillId="0" borderId="65" xfId="0" applyFont="1" applyFill="1" applyBorder="1" applyProtection="1">
      <protection hidden="1"/>
    </xf>
    <xf numFmtId="0" fontId="8" fillId="0" borderId="0" xfId="0" applyFont="1" applyFill="1" applyProtection="1">
      <protection hidden="1"/>
    </xf>
    <xf numFmtId="0" fontId="8" fillId="0" borderId="1" xfId="0" applyFont="1" applyFill="1" applyBorder="1" applyProtection="1">
      <protection hidden="1"/>
    </xf>
    <xf numFmtId="0" fontId="8" fillId="0" borderId="2" xfId="0" applyFont="1" applyFill="1" applyBorder="1" applyProtection="1">
      <protection hidden="1"/>
    </xf>
    <xf numFmtId="0" fontId="8" fillId="0" borderId="43" xfId="0" applyFont="1" applyFill="1" applyBorder="1" applyProtection="1">
      <protection hidden="1"/>
    </xf>
    <xf numFmtId="0" fontId="8" fillId="0" borderId="19" xfId="0" applyFont="1" applyFill="1" applyBorder="1" applyAlignment="1" applyProtection="1">
      <alignment horizontal="center" vertical="center" shrinkToFit="1"/>
      <protection hidden="1"/>
    </xf>
    <xf numFmtId="0" fontId="8" fillId="0" borderId="19" xfId="0" applyFont="1" applyFill="1" applyBorder="1" applyAlignment="1" applyProtection="1">
      <alignment vertical="center" shrinkToFit="1"/>
      <protection hidden="1"/>
    </xf>
    <xf numFmtId="0" fontId="8" fillId="0" borderId="68" xfId="0" applyFont="1" applyFill="1" applyBorder="1" applyAlignment="1" applyProtection="1">
      <alignment vertical="center" shrinkToFit="1"/>
      <protection hidden="1"/>
    </xf>
    <xf numFmtId="0" fontId="8" fillId="0" borderId="82" xfId="0" applyFont="1" applyFill="1" applyBorder="1" applyAlignment="1" applyProtection="1">
      <alignment horizontal="center" shrinkToFit="1"/>
      <protection hidden="1"/>
    </xf>
    <xf numFmtId="0" fontId="8" fillId="0" borderId="4" xfId="0" applyFont="1" applyFill="1" applyBorder="1" applyAlignment="1" applyProtection="1">
      <alignment horizontal="center" shrinkToFit="1"/>
      <protection hidden="1"/>
    </xf>
    <xf numFmtId="0" fontId="8" fillId="0" borderId="75" xfId="0" applyFont="1" applyFill="1" applyBorder="1" applyAlignment="1" applyProtection="1">
      <alignment horizontal="center" shrinkToFit="1"/>
      <protection hidden="1"/>
    </xf>
    <xf numFmtId="0" fontId="8" fillId="0" borderId="30" xfId="0" applyFont="1" applyFill="1" applyBorder="1" applyAlignment="1" applyProtection="1">
      <alignment horizontal="center" shrinkToFit="1"/>
      <protection hidden="1"/>
    </xf>
    <xf numFmtId="0" fontId="8" fillId="0" borderId="2" xfId="0" applyFont="1" applyFill="1" applyBorder="1" applyAlignment="1" applyProtection="1">
      <alignment horizontal="center" shrinkToFit="1"/>
      <protection hidden="1"/>
    </xf>
    <xf numFmtId="0" fontId="8" fillId="0" borderId="31" xfId="0" applyFont="1" applyFill="1" applyBorder="1" applyAlignment="1" applyProtection="1">
      <alignment horizontal="center" shrinkToFit="1"/>
      <protection hidden="1"/>
    </xf>
    <xf numFmtId="0" fontId="8" fillId="0" borderId="58" xfId="0" applyNumberFormat="1" applyFont="1" applyFill="1" applyBorder="1" applyAlignment="1" applyProtection="1">
      <alignment horizontal="center" shrinkToFit="1"/>
      <protection hidden="1"/>
    </xf>
    <xf numFmtId="0" fontId="8" fillId="0" borderId="4" xfId="0" applyNumberFormat="1" applyFont="1" applyFill="1" applyBorder="1" applyAlignment="1" applyProtection="1">
      <alignment horizontal="center" shrinkToFit="1"/>
      <protection hidden="1"/>
    </xf>
    <xf numFmtId="0" fontId="8" fillId="0" borderId="75" xfId="0" applyNumberFormat="1" applyFont="1" applyFill="1" applyBorder="1" applyAlignment="1" applyProtection="1">
      <alignment horizontal="center" shrinkToFit="1"/>
      <protection hidden="1"/>
    </xf>
    <xf numFmtId="0" fontId="8" fillId="0" borderId="42" xfId="0" applyNumberFormat="1" applyFont="1" applyFill="1" applyBorder="1" applyAlignment="1" applyProtection="1">
      <alignment horizontal="center" shrinkToFit="1"/>
      <protection hidden="1"/>
    </xf>
    <xf numFmtId="0" fontId="8" fillId="0" borderId="2" xfId="0" applyNumberFormat="1" applyFont="1" applyFill="1" applyBorder="1" applyAlignment="1" applyProtection="1">
      <alignment horizontal="center" shrinkToFit="1"/>
      <protection hidden="1"/>
    </xf>
    <xf numFmtId="0" fontId="8" fillId="0" borderId="31" xfId="0" applyNumberFormat="1" applyFont="1" applyFill="1" applyBorder="1" applyAlignment="1" applyProtection="1">
      <alignment horizontal="center" shrinkToFit="1"/>
      <protection hidden="1"/>
    </xf>
    <xf numFmtId="0" fontId="8" fillId="0" borderId="70" xfId="0" applyNumberFormat="1" applyFont="1" applyFill="1" applyBorder="1" applyAlignment="1" applyProtection="1">
      <alignment horizontal="center" shrinkToFit="1"/>
      <protection hidden="1"/>
    </xf>
    <xf numFmtId="0" fontId="8" fillId="0" borderId="40" xfId="0" applyNumberFormat="1" applyFont="1" applyFill="1" applyBorder="1" applyAlignment="1" applyProtection="1">
      <alignment horizontal="center" shrinkToFit="1"/>
      <protection hidden="1"/>
    </xf>
    <xf numFmtId="0" fontId="16" fillId="2" borderId="0" xfId="0" applyFont="1" applyFill="1" applyBorder="1" applyAlignment="1" applyProtection="1">
      <alignment horizontal="center" vertical="center" shrinkToFit="1"/>
      <protection hidden="1"/>
    </xf>
    <xf numFmtId="49" fontId="8" fillId="0" borderId="66" xfId="0" applyNumberFormat="1" applyFont="1" applyFill="1" applyBorder="1" applyAlignment="1" applyProtection="1">
      <alignment horizontal="distributed" vertical="center" justifyLastLine="1"/>
      <protection hidden="1"/>
    </xf>
    <xf numFmtId="49" fontId="8" fillId="0" borderId="11" xfId="0" applyNumberFormat="1" applyFont="1" applyFill="1" applyBorder="1" applyAlignment="1" applyProtection="1">
      <alignment horizontal="distributed" vertical="center" justifyLastLine="1"/>
      <protection hidden="1"/>
    </xf>
    <xf numFmtId="49" fontId="8" fillId="0" borderId="12" xfId="0" applyNumberFormat="1" applyFont="1" applyFill="1" applyBorder="1" applyAlignment="1" applyProtection="1">
      <alignment horizontal="distributed" vertical="center" justifyLastLine="1"/>
      <protection hidden="1"/>
    </xf>
    <xf numFmtId="49" fontId="8" fillId="0" borderId="28" xfId="0" applyNumberFormat="1" applyFont="1" applyFill="1" applyBorder="1" applyAlignment="1" applyProtection="1">
      <alignment horizontal="distributed" vertical="center" justifyLastLine="1"/>
      <protection hidden="1"/>
    </xf>
    <xf numFmtId="49" fontId="8" fillId="0" borderId="0" xfId="0" applyNumberFormat="1" applyFont="1" applyFill="1" applyBorder="1" applyAlignment="1" applyProtection="1">
      <alignment horizontal="distributed" vertical="center" justifyLastLine="1"/>
      <protection hidden="1"/>
    </xf>
    <xf numFmtId="49" fontId="8" fillId="0" borderId="1" xfId="0" applyNumberFormat="1" applyFont="1" applyFill="1" applyBorder="1" applyAlignment="1" applyProtection="1">
      <alignment horizontal="distributed" vertical="center" justifyLastLine="1"/>
      <protection hidden="1"/>
    </xf>
    <xf numFmtId="179" fontId="8" fillId="0" borderId="66" xfId="0" applyNumberFormat="1" applyFont="1" applyFill="1" applyBorder="1" applyAlignment="1" applyProtection="1">
      <alignment vertical="center" shrinkToFit="1"/>
      <protection hidden="1"/>
    </xf>
    <xf numFmtId="179" fontId="8" fillId="0" borderId="11" xfId="0" applyNumberFormat="1" applyFont="1" applyFill="1" applyBorder="1" applyAlignment="1" applyProtection="1">
      <alignment vertical="center" shrinkToFit="1"/>
      <protection hidden="1"/>
    </xf>
    <xf numFmtId="179" fontId="8" fillId="0" borderId="72" xfId="0" applyNumberFormat="1" applyFont="1" applyFill="1" applyBorder="1" applyAlignment="1" applyProtection="1">
      <alignment vertical="center" shrinkToFit="1"/>
      <protection hidden="1"/>
    </xf>
    <xf numFmtId="179" fontId="8" fillId="0" borderId="28" xfId="0" applyNumberFormat="1" applyFont="1" applyFill="1" applyBorder="1" applyAlignment="1" applyProtection="1">
      <alignment vertical="center" shrinkToFit="1"/>
      <protection hidden="1"/>
    </xf>
    <xf numFmtId="179" fontId="8" fillId="0" borderId="0" xfId="0" applyNumberFormat="1" applyFont="1" applyFill="1" applyAlignment="1" applyProtection="1">
      <alignment vertical="center" shrinkToFit="1"/>
      <protection hidden="1"/>
    </xf>
    <xf numFmtId="179" fontId="8" fillId="0" borderId="29" xfId="0" applyNumberFormat="1" applyFont="1" applyFill="1" applyBorder="1" applyAlignment="1" applyProtection="1">
      <alignment vertical="center" shrinkToFit="1"/>
      <protection hidden="1"/>
    </xf>
    <xf numFmtId="179" fontId="8" fillId="0" borderId="0" xfId="0" applyNumberFormat="1" applyFont="1" applyFill="1" applyBorder="1" applyAlignment="1" applyProtection="1">
      <alignment vertical="center" shrinkToFit="1"/>
      <protection hidden="1"/>
    </xf>
    <xf numFmtId="178" fontId="8" fillId="0" borderId="18" xfId="0" applyNumberFormat="1" applyFont="1" applyFill="1" applyBorder="1" applyAlignment="1" applyProtection="1">
      <alignment shrinkToFit="1"/>
      <protection hidden="1"/>
    </xf>
    <xf numFmtId="178" fontId="8" fillId="0" borderId="19" xfId="0" applyNumberFormat="1" applyFont="1" applyFill="1" applyBorder="1" applyAlignment="1" applyProtection="1">
      <alignment shrinkToFit="1"/>
      <protection hidden="1"/>
    </xf>
    <xf numFmtId="179" fontId="8" fillId="0" borderId="71" xfId="0" applyNumberFormat="1" applyFont="1" applyFill="1" applyBorder="1" applyAlignment="1" applyProtection="1">
      <alignment vertical="center" shrinkToFit="1"/>
      <protection hidden="1"/>
    </xf>
    <xf numFmtId="179" fontId="8" fillId="0" borderId="35" xfId="0" applyNumberFormat="1" applyFont="1" applyFill="1" applyBorder="1" applyAlignment="1" applyProtection="1">
      <alignment vertical="center" shrinkToFit="1"/>
      <protection hidden="1"/>
    </xf>
    <xf numFmtId="0" fontId="8" fillId="0" borderId="69" xfId="0" applyFont="1" applyFill="1" applyBorder="1" applyAlignment="1" applyProtection="1">
      <alignment horizontal="center" vertical="center" shrinkToFit="1"/>
      <protection hidden="1"/>
    </xf>
    <xf numFmtId="0" fontId="8" fillId="0" borderId="34" xfId="0" applyFont="1" applyFill="1" applyBorder="1" applyAlignment="1" applyProtection="1">
      <alignment horizontal="center" vertical="center" shrinkToFit="1"/>
      <protection hidden="1"/>
    </xf>
    <xf numFmtId="0" fontId="8" fillId="0" borderId="29" xfId="0" applyFont="1" applyFill="1" applyBorder="1" applyAlignment="1" applyProtection="1">
      <alignment horizontal="center" vertical="center" shrinkToFit="1"/>
      <protection hidden="1"/>
    </xf>
    <xf numFmtId="0" fontId="8" fillId="0" borderId="31" xfId="0" applyFont="1" applyFill="1" applyBorder="1" applyAlignment="1" applyProtection="1">
      <alignment horizontal="center" vertical="center" shrinkToFit="1"/>
      <protection hidden="1"/>
    </xf>
    <xf numFmtId="0" fontId="8" fillId="0" borderId="57" xfId="0" applyFont="1" applyFill="1" applyBorder="1" applyAlignment="1" applyProtection="1">
      <alignment horizontal="center" vertical="center" shrinkToFit="1"/>
      <protection hidden="1"/>
    </xf>
    <xf numFmtId="0" fontId="8" fillId="0" borderId="7" xfId="0" applyFont="1" applyFill="1" applyBorder="1" applyAlignment="1" applyProtection="1">
      <alignment horizontal="center" vertical="center" shrinkToFit="1"/>
      <protection hidden="1"/>
    </xf>
    <xf numFmtId="0" fontId="8" fillId="0" borderId="84" xfId="0" applyFont="1" applyFill="1" applyBorder="1" applyAlignment="1" applyProtection="1">
      <alignment horizontal="center" vertical="center" shrinkToFit="1"/>
      <protection hidden="1"/>
    </xf>
    <xf numFmtId="179" fontId="8" fillId="0" borderId="80" xfId="0" applyNumberFormat="1" applyFont="1" applyFill="1" applyBorder="1" applyAlignment="1" applyProtection="1">
      <alignment vertical="center" shrinkToFit="1"/>
      <protection hidden="1"/>
    </xf>
    <xf numFmtId="179" fontId="8" fillId="0" borderId="63" xfId="0" applyNumberFormat="1" applyFont="1" applyFill="1" applyBorder="1" applyAlignment="1" applyProtection="1">
      <alignment vertical="center" shrinkToFit="1"/>
      <protection hidden="1"/>
    </xf>
    <xf numFmtId="179" fontId="8" fillId="0" borderId="64" xfId="0" applyNumberFormat="1" applyFont="1" applyFill="1" applyBorder="1" applyAlignment="1" applyProtection="1">
      <alignment vertical="center" shrinkToFit="1"/>
      <protection hidden="1"/>
    </xf>
    <xf numFmtId="179" fontId="8" fillId="0" borderId="21" xfId="0" applyNumberFormat="1" applyFont="1" applyFill="1" applyBorder="1" applyAlignment="1" applyProtection="1">
      <alignment vertical="center" shrinkToFit="1"/>
      <protection hidden="1"/>
    </xf>
    <xf numFmtId="179" fontId="8" fillId="0" borderId="22" xfId="0" applyNumberFormat="1" applyFont="1" applyFill="1" applyBorder="1" applyAlignment="1" applyProtection="1">
      <alignment vertical="center" shrinkToFit="1"/>
      <protection hidden="1"/>
    </xf>
    <xf numFmtId="179" fontId="8" fillId="0" borderId="23" xfId="0" applyNumberFormat="1" applyFont="1" applyFill="1" applyBorder="1" applyAlignment="1" applyProtection="1">
      <alignment vertical="center" shrinkToFit="1"/>
      <protection hidden="1"/>
    </xf>
    <xf numFmtId="0" fontId="8" fillId="0" borderId="66" xfId="0" applyFont="1" applyFill="1" applyBorder="1" applyAlignment="1" applyProtection="1">
      <alignment horizontal="center" justifyLastLine="1"/>
      <protection hidden="1"/>
    </xf>
    <xf numFmtId="0" fontId="8" fillId="0" borderId="11" xfId="0" applyFont="1" applyFill="1" applyBorder="1" applyAlignment="1" applyProtection="1">
      <alignment horizontal="center" justifyLastLine="1"/>
      <protection hidden="1"/>
    </xf>
    <xf numFmtId="0" fontId="8" fillId="0" borderId="12" xfId="0" applyFont="1" applyFill="1" applyBorder="1" applyAlignment="1" applyProtection="1">
      <alignment horizontal="center" justifyLastLine="1"/>
      <protection hidden="1"/>
    </xf>
    <xf numFmtId="0" fontId="8" fillId="0" borderId="28" xfId="0" applyFont="1" applyFill="1" applyBorder="1" applyAlignment="1" applyProtection="1">
      <alignment horizontal="center" justifyLastLine="1"/>
      <protection hidden="1"/>
    </xf>
    <xf numFmtId="0" fontId="8" fillId="0" borderId="0" xfId="0" applyFont="1" applyFill="1" applyBorder="1" applyAlignment="1" applyProtection="1">
      <alignment horizontal="center" justifyLastLine="1"/>
      <protection hidden="1"/>
    </xf>
    <xf numFmtId="0" fontId="8" fillId="0" borderId="1" xfId="0" applyFont="1" applyFill="1" applyBorder="1" applyAlignment="1" applyProtection="1">
      <alignment horizontal="center" justifyLastLine="1"/>
      <protection hidden="1"/>
    </xf>
    <xf numFmtId="0" fontId="8" fillId="0" borderId="30" xfId="0" applyFont="1" applyFill="1" applyBorder="1" applyAlignment="1" applyProtection="1">
      <alignment horizontal="center" justifyLastLine="1"/>
      <protection hidden="1"/>
    </xf>
    <xf numFmtId="0" fontId="8" fillId="0" borderId="2" xfId="0" applyFont="1" applyFill="1" applyBorder="1" applyAlignment="1" applyProtection="1">
      <alignment horizontal="center" justifyLastLine="1"/>
      <protection hidden="1"/>
    </xf>
    <xf numFmtId="0" fontId="8" fillId="0" borderId="43" xfId="0" applyFont="1" applyFill="1" applyBorder="1" applyAlignment="1" applyProtection="1">
      <alignment horizontal="center" justifyLastLine="1"/>
      <protection hidden="1"/>
    </xf>
    <xf numFmtId="0" fontId="8" fillId="0" borderId="66"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67"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8" fillId="0" borderId="71"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72" xfId="0" applyFont="1" applyFill="1" applyBorder="1" applyAlignment="1" applyProtection="1">
      <alignment horizontal="center" vertical="center"/>
      <protection hidden="1"/>
    </xf>
    <xf numFmtId="0" fontId="8" fillId="0" borderId="35"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29"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31" xfId="0" applyFont="1" applyFill="1" applyBorder="1" applyAlignment="1" applyProtection="1">
      <alignment horizontal="center" vertical="center"/>
      <protection hidden="1"/>
    </xf>
    <xf numFmtId="0" fontId="8" fillId="0" borderId="71" xfId="0" applyFont="1" applyFill="1" applyBorder="1" applyAlignment="1" applyProtection="1">
      <alignment horizontal="center" vertical="center"/>
      <protection hidden="1"/>
    </xf>
    <xf numFmtId="0" fontId="8" fillId="0" borderId="35"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4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4" fillId="0" borderId="71" xfId="0" applyFont="1" applyFill="1" applyBorder="1" applyAlignment="1" applyProtection="1">
      <alignment horizontal="center" vertical="center" wrapText="1"/>
      <protection hidden="1"/>
    </xf>
    <xf numFmtId="0" fontId="8" fillId="0" borderId="66"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0" fontId="8" fillId="0" borderId="28"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8" fillId="0" borderId="43" xfId="0" applyFont="1" applyFill="1" applyBorder="1" applyAlignment="1" applyProtection="1">
      <alignment horizontal="center" vertical="center" wrapText="1"/>
      <protection hidden="1"/>
    </xf>
    <xf numFmtId="0" fontId="8" fillId="0" borderId="11" xfId="0" applyFont="1" applyFill="1" applyBorder="1" applyProtection="1">
      <protection hidden="1"/>
    </xf>
    <xf numFmtId="0" fontId="8" fillId="0" borderId="12" xfId="0" applyFont="1" applyFill="1" applyBorder="1" applyProtection="1">
      <protection hidden="1"/>
    </xf>
    <xf numFmtId="0" fontId="8" fillId="0" borderId="0" xfId="0" applyFont="1" applyFill="1" applyBorder="1" applyProtection="1">
      <protection hidden="1"/>
    </xf>
    <xf numFmtId="0" fontId="8" fillId="0" borderId="14" xfId="0" applyFont="1" applyFill="1" applyBorder="1" applyProtection="1">
      <protection hidden="1"/>
    </xf>
    <xf numFmtId="0" fontId="8" fillId="0" borderId="15" xfId="0" applyFont="1" applyFill="1" applyBorder="1" applyProtection="1">
      <protection hidden="1"/>
    </xf>
    <xf numFmtId="0" fontId="8" fillId="0" borderId="66" xfId="0" applyFont="1" applyFill="1" applyBorder="1" applyAlignment="1" applyProtection="1">
      <alignment horizontal="center" vertical="center" shrinkToFit="1"/>
      <protection hidden="1"/>
    </xf>
    <xf numFmtId="0" fontId="8" fillId="0" borderId="11" xfId="0" applyFont="1" applyFill="1" applyBorder="1" applyAlignment="1" applyProtection="1">
      <alignment horizontal="center" vertical="center" shrinkToFit="1"/>
      <protection hidden="1"/>
    </xf>
    <xf numFmtId="0" fontId="8" fillId="0" borderId="12" xfId="0" applyFont="1" applyFill="1" applyBorder="1" applyAlignment="1" applyProtection="1">
      <alignment horizontal="center" vertical="center" shrinkToFit="1"/>
      <protection hidden="1"/>
    </xf>
    <xf numFmtId="0" fontId="8" fillId="0" borderId="1" xfId="0" applyFont="1" applyFill="1" applyBorder="1" applyAlignment="1" applyProtection="1">
      <alignment horizontal="center" vertical="center" shrinkToFit="1"/>
      <protection hidden="1"/>
    </xf>
    <xf numFmtId="179" fontId="8" fillId="0" borderId="81" xfId="0" applyNumberFormat="1" applyFont="1" applyFill="1" applyBorder="1" applyAlignment="1" applyProtection="1">
      <alignment vertical="center" shrinkToFit="1"/>
      <protection hidden="1"/>
    </xf>
    <xf numFmtId="179" fontId="8" fillId="0" borderId="77" xfId="0" applyNumberFormat="1" applyFont="1" applyFill="1" applyBorder="1" applyAlignment="1" applyProtection="1">
      <alignment vertical="center" shrinkToFit="1"/>
      <protection hidden="1"/>
    </xf>
    <xf numFmtId="179" fontId="8" fillId="0" borderId="19" xfId="0" applyNumberFormat="1" applyFont="1" applyFill="1" applyBorder="1" applyAlignment="1" applyProtection="1">
      <alignment shrinkToFit="1"/>
      <protection hidden="1"/>
    </xf>
    <xf numFmtId="179" fontId="8" fillId="0" borderId="70" xfId="0" applyNumberFormat="1" applyFont="1" applyFill="1" applyBorder="1" applyAlignment="1" applyProtection="1">
      <alignment shrinkToFit="1"/>
      <protection hidden="1"/>
    </xf>
    <xf numFmtId="179" fontId="8" fillId="0" borderId="58" xfId="0" applyNumberFormat="1" applyFont="1" applyFill="1" applyBorder="1" applyAlignment="1" applyProtection="1">
      <alignment shrinkToFit="1"/>
      <protection hidden="1"/>
    </xf>
    <xf numFmtId="179" fontId="8" fillId="0" borderId="4" xfId="0" applyNumberFormat="1" applyFont="1" applyFill="1" applyBorder="1" applyAlignment="1" applyProtection="1">
      <alignment shrinkToFit="1"/>
      <protection hidden="1"/>
    </xf>
    <xf numFmtId="179" fontId="8" fillId="0" borderId="75" xfId="0" applyNumberFormat="1" applyFont="1" applyFill="1" applyBorder="1" applyAlignment="1" applyProtection="1">
      <alignment shrinkToFit="1"/>
      <protection hidden="1"/>
    </xf>
    <xf numFmtId="179" fontId="8" fillId="0" borderId="36" xfId="0" applyNumberFormat="1" applyFont="1" applyFill="1" applyBorder="1" applyAlignment="1" applyProtection="1">
      <alignment shrinkToFit="1"/>
      <protection hidden="1"/>
    </xf>
    <xf numFmtId="179" fontId="8" fillId="0" borderId="14" xfId="0" applyNumberFormat="1" applyFont="1" applyFill="1" applyBorder="1" applyAlignment="1" applyProtection="1">
      <alignment shrinkToFit="1"/>
      <protection hidden="1"/>
    </xf>
    <xf numFmtId="179" fontId="8" fillId="0" borderId="37" xfId="0" applyNumberFormat="1" applyFont="1" applyFill="1" applyBorder="1" applyAlignment="1" applyProtection="1">
      <alignment shrinkToFit="1"/>
      <protection hidden="1"/>
    </xf>
    <xf numFmtId="49" fontId="8" fillId="0" borderId="69" xfId="0" applyNumberFormat="1" applyFont="1" applyFill="1" applyBorder="1" applyAlignment="1" applyProtection="1">
      <alignment horizontal="distributed" vertical="center" justifyLastLine="1"/>
      <protection hidden="1"/>
    </xf>
    <xf numFmtId="49" fontId="8" fillId="0" borderId="33" xfId="0" applyNumberFormat="1" applyFont="1" applyFill="1" applyBorder="1" applyAlignment="1" applyProtection="1">
      <alignment horizontal="distributed" vertical="center" justifyLastLine="1"/>
      <protection hidden="1"/>
    </xf>
    <xf numFmtId="49" fontId="8" fillId="0" borderId="65" xfId="0" applyNumberFormat="1" applyFont="1" applyFill="1" applyBorder="1" applyAlignment="1" applyProtection="1">
      <alignment horizontal="distributed" vertical="center" justifyLastLine="1"/>
      <protection hidden="1"/>
    </xf>
    <xf numFmtId="49" fontId="8" fillId="0" borderId="67" xfId="0" applyNumberFormat="1" applyFont="1" applyFill="1" applyBorder="1" applyAlignment="1" applyProtection="1">
      <alignment horizontal="distributed" vertical="center" justifyLastLine="1"/>
      <protection hidden="1"/>
    </xf>
    <xf numFmtId="49" fontId="8" fillId="0" borderId="14" xfId="0" applyNumberFormat="1" applyFont="1" applyFill="1" applyBorder="1" applyAlignment="1" applyProtection="1">
      <alignment horizontal="distributed" vertical="center" justifyLastLine="1"/>
      <protection hidden="1"/>
    </xf>
    <xf numFmtId="49" fontId="8" fillId="0" borderId="15" xfId="0" applyNumberFormat="1" applyFont="1" applyFill="1" applyBorder="1" applyAlignment="1" applyProtection="1">
      <alignment horizontal="distributed" vertical="center" justifyLastLine="1"/>
      <protection hidden="1"/>
    </xf>
    <xf numFmtId="179" fontId="8" fillId="0" borderId="69" xfId="0" applyNumberFormat="1" applyFont="1" applyFill="1" applyBorder="1" applyAlignment="1" applyProtection="1">
      <alignment vertical="center" shrinkToFit="1"/>
      <protection hidden="1"/>
    </xf>
    <xf numFmtId="179" fontId="8" fillId="0" borderId="33" xfId="0" applyNumberFormat="1" applyFont="1" applyFill="1" applyBorder="1" applyAlignment="1" applyProtection="1">
      <alignment vertical="center" shrinkToFit="1"/>
      <protection hidden="1"/>
    </xf>
    <xf numFmtId="179" fontId="8" fillId="0" borderId="34" xfId="0" applyNumberFormat="1" applyFont="1" applyFill="1" applyBorder="1" applyAlignment="1" applyProtection="1">
      <alignment vertical="center" shrinkToFit="1"/>
      <protection hidden="1"/>
    </xf>
    <xf numFmtId="179" fontId="8" fillId="0" borderId="67" xfId="0" applyNumberFormat="1" applyFont="1" applyFill="1" applyBorder="1" applyAlignment="1" applyProtection="1">
      <alignment vertical="center" shrinkToFit="1"/>
      <protection hidden="1"/>
    </xf>
    <xf numFmtId="179" fontId="8" fillId="0" borderId="14" xfId="0" applyNumberFormat="1" applyFont="1" applyFill="1" applyBorder="1" applyAlignment="1" applyProtection="1">
      <alignment vertical="center" shrinkToFit="1"/>
      <protection hidden="1"/>
    </xf>
    <xf numFmtId="179" fontId="8" fillId="0" borderId="37" xfId="0" applyNumberFormat="1" applyFont="1" applyFill="1" applyBorder="1" applyAlignment="1" applyProtection="1">
      <alignment vertical="center" shrinkToFit="1"/>
      <protection hidden="1"/>
    </xf>
    <xf numFmtId="178" fontId="8" fillId="0" borderId="73" xfId="0" applyNumberFormat="1" applyFont="1" applyFill="1" applyBorder="1" applyAlignment="1" applyProtection="1">
      <alignment shrinkToFit="1"/>
      <protection hidden="1"/>
    </xf>
    <xf numFmtId="179" fontId="8" fillId="0" borderId="32" xfId="0" applyNumberFormat="1" applyFont="1" applyFill="1" applyBorder="1" applyAlignment="1" applyProtection="1">
      <alignment vertical="center" shrinkToFit="1"/>
      <protection hidden="1"/>
    </xf>
    <xf numFmtId="179" fontId="8" fillId="0" borderId="36" xfId="0" applyNumberFormat="1" applyFont="1" applyFill="1" applyBorder="1" applyAlignment="1" applyProtection="1">
      <alignment vertical="center" shrinkToFit="1"/>
      <protection hidden="1"/>
    </xf>
    <xf numFmtId="179" fontId="8" fillId="0" borderId="12" xfId="0" applyNumberFormat="1" applyFont="1" applyFill="1" applyBorder="1" applyAlignment="1" applyProtection="1">
      <alignment vertical="center" shrinkToFit="1"/>
      <protection hidden="1"/>
    </xf>
    <xf numFmtId="179" fontId="8" fillId="0" borderId="1" xfId="0" applyNumberFormat="1" applyFont="1" applyFill="1" applyBorder="1" applyAlignment="1" applyProtection="1">
      <alignment vertical="center" shrinkToFit="1"/>
      <protection hidden="1"/>
    </xf>
    <xf numFmtId="179" fontId="8" fillId="0" borderId="62" xfId="0" applyNumberFormat="1" applyFont="1" applyFill="1" applyBorder="1" applyAlignment="1" applyProtection="1">
      <alignment vertical="center" shrinkToFit="1"/>
      <protection hidden="1"/>
    </xf>
    <xf numFmtId="179" fontId="8" fillId="0" borderId="24" xfId="0" applyNumberFormat="1" applyFont="1" applyFill="1" applyBorder="1" applyAlignment="1" applyProtection="1">
      <alignment vertical="center" shrinkToFit="1"/>
      <protection hidden="1"/>
    </xf>
    <xf numFmtId="179" fontId="8" fillId="0" borderId="76" xfId="0" applyNumberFormat="1" applyFont="1" applyFill="1" applyBorder="1" applyAlignment="1" applyProtection="1">
      <alignment shrinkToFit="1"/>
      <protection hidden="1"/>
    </xf>
    <xf numFmtId="179" fontId="8" fillId="0" borderId="65" xfId="0" applyNumberFormat="1" applyFont="1" applyFill="1" applyBorder="1" applyAlignment="1" applyProtection="1">
      <alignment vertical="center" shrinkToFit="1"/>
      <protection hidden="1"/>
    </xf>
    <xf numFmtId="179" fontId="8" fillId="0" borderId="15" xfId="0" applyNumberFormat="1" applyFont="1" applyFill="1" applyBorder="1" applyAlignment="1" applyProtection="1">
      <alignment vertical="center" shrinkToFit="1"/>
      <protection hidden="1"/>
    </xf>
    <xf numFmtId="179" fontId="8" fillId="0" borderId="35" xfId="0" applyNumberFormat="1" applyFont="1" applyFill="1" applyBorder="1" applyAlignment="1" applyProtection="1">
      <alignment shrinkToFit="1"/>
      <protection hidden="1"/>
    </xf>
    <xf numFmtId="179" fontId="8" fillId="0" borderId="0" xfId="0" applyNumberFormat="1" applyFont="1" applyFill="1" applyBorder="1" applyAlignment="1" applyProtection="1">
      <alignment shrinkToFit="1"/>
      <protection hidden="1"/>
    </xf>
    <xf numFmtId="179" fontId="8" fillId="0" borderId="29" xfId="0" applyNumberFormat="1" applyFont="1" applyFill="1" applyBorder="1" applyAlignment="1" applyProtection="1">
      <alignment shrinkToFit="1"/>
      <protection hidden="1"/>
    </xf>
    <xf numFmtId="0" fontId="8" fillId="0" borderId="25" xfId="0" applyFont="1" applyFill="1" applyBorder="1" applyAlignment="1" applyProtection="1">
      <alignment horizontal="center" vertical="center" shrinkToFit="1"/>
      <protection hidden="1"/>
    </xf>
    <xf numFmtId="0" fontId="8" fillId="0" borderId="26" xfId="0" applyFont="1" applyFill="1" applyBorder="1" applyAlignment="1" applyProtection="1">
      <alignment horizontal="center" vertical="center" shrinkToFit="1"/>
      <protection hidden="1"/>
    </xf>
    <xf numFmtId="0" fontId="8" fillId="0" borderId="61" xfId="0" applyFont="1" applyFill="1" applyBorder="1" applyAlignment="1" applyProtection="1">
      <alignment horizontal="center" vertical="center" shrinkToFit="1"/>
      <protection hidden="1"/>
    </xf>
    <xf numFmtId="0" fontId="8" fillId="0" borderId="43" xfId="0" applyFont="1" applyFill="1" applyBorder="1" applyAlignment="1" applyProtection="1">
      <alignment horizontal="center" vertical="center" shrinkToFit="1"/>
      <protection hidden="1"/>
    </xf>
    <xf numFmtId="179" fontId="8" fillId="0" borderId="25" xfId="0" applyNumberFormat="1" applyFont="1" applyFill="1" applyBorder="1" applyAlignment="1" applyProtection="1">
      <alignment vertical="center" shrinkToFit="1"/>
      <protection hidden="1"/>
    </xf>
    <xf numFmtId="179" fontId="8" fillId="0" borderId="26" xfId="0" applyNumberFormat="1" applyFont="1" applyFill="1" applyBorder="1" applyAlignment="1" applyProtection="1">
      <alignment vertical="center" shrinkToFit="1"/>
      <protection hidden="1"/>
    </xf>
    <xf numFmtId="179" fontId="8" fillId="0" borderId="27" xfId="0" applyNumberFormat="1" applyFont="1" applyFill="1" applyBorder="1" applyAlignment="1" applyProtection="1">
      <alignment vertical="center" shrinkToFit="1"/>
      <protection hidden="1"/>
    </xf>
    <xf numFmtId="179" fontId="8" fillId="0" borderId="30" xfId="0" applyNumberFormat="1" applyFont="1" applyFill="1" applyBorder="1" applyAlignment="1" applyProtection="1">
      <alignment vertical="center" shrinkToFit="1"/>
      <protection hidden="1"/>
    </xf>
    <xf numFmtId="179" fontId="8" fillId="0" borderId="2" xfId="0" applyNumberFormat="1" applyFont="1" applyFill="1" applyBorder="1" applyAlignment="1" applyProtection="1">
      <alignment vertical="center" shrinkToFit="1"/>
      <protection hidden="1"/>
    </xf>
    <xf numFmtId="179" fontId="8" fillId="0" borderId="31" xfId="0" applyNumberFormat="1" applyFont="1" applyFill="1" applyBorder="1" applyAlignment="1" applyProtection="1">
      <alignment vertical="center" shrinkToFit="1"/>
      <protection hidden="1"/>
    </xf>
    <xf numFmtId="178" fontId="8" fillId="0" borderId="74" xfId="0" applyNumberFormat="1" applyFont="1" applyFill="1" applyBorder="1" applyAlignment="1" applyProtection="1">
      <alignment vertical="center" shrinkToFit="1"/>
      <protection hidden="1"/>
    </xf>
    <xf numFmtId="178" fontId="8" fillId="0" borderId="19" xfId="0" applyNumberFormat="1" applyFont="1" applyFill="1" applyBorder="1" applyAlignment="1" applyProtection="1">
      <alignment vertical="center" shrinkToFit="1"/>
      <protection hidden="1"/>
    </xf>
    <xf numFmtId="179" fontId="8" fillId="0" borderId="41" xfId="0" applyNumberFormat="1" applyFont="1" applyFill="1" applyBorder="1" applyAlignment="1" applyProtection="1">
      <alignment vertical="center" shrinkToFit="1"/>
      <protection hidden="1"/>
    </xf>
    <xf numFmtId="179" fontId="8" fillId="0" borderId="42" xfId="0" applyNumberFormat="1" applyFont="1" applyFill="1" applyBorder="1" applyAlignment="1" applyProtection="1">
      <alignment vertical="center" shrinkToFit="1"/>
      <protection hidden="1"/>
    </xf>
    <xf numFmtId="179" fontId="8" fillId="0" borderId="61" xfId="0" applyNumberFormat="1" applyFont="1" applyFill="1" applyBorder="1" applyAlignment="1" applyProtection="1">
      <alignment vertical="center" shrinkToFit="1"/>
      <protection hidden="1"/>
    </xf>
    <xf numFmtId="179" fontId="8" fillId="0" borderId="43" xfId="0" applyNumberFormat="1" applyFont="1" applyFill="1" applyBorder="1" applyAlignment="1" applyProtection="1">
      <alignment vertical="center" shrinkToFit="1"/>
      <protection hidden="1"/>
    </xf>
    <xf numFmtId="0" fontId="2" fillId="0" borderId="164" xfId="0" applyFont="1" applyFill="1" applyBorder="1" applyAlignment="1" applyProtection="1">
      <alignment horizontal="center" vertical="center" shrinkToFit="1"/>
      <protection hidden="1"/>
    </xf>
    <xf numFmtId="0" fontId="9" fillId="0" borderId="9" xfId="0" applyFont="1" applyFill="1" applyBorder="1" applyAlignment="1" applyProtection="1">
      <alignment horizontal="center" vertical="center" shrinkToFit="1"/>
      <protection hidden="1"/>
    </xf>
    <xf numFmtId="0" fontId="9" fillId="0" borderId="164" xfId="0" applyFont="1" applyFill="1" applyBorder="1" applyAlignment="1" applyProtection="1">
      <alignment horizontal="center" vertical="center" shrinkToFit="1"/>
      <protection hidden="1"/>
    </xf>
    <xf numFmtId="179" fontId="9" fillId="0" borderId="9" xfId="0" applyNumberFormat="1" applyFont="1" applyFill="1" applyBorder="1" applyAlignment="1" applyProtection="1">
      <alignment horizontal="center" vertical="center" shrinkToFit="1"/>
      <protection hidden="1"/>
    </xf>
    <xf numFmtId="179" fontId="2" fillId="0" borderId="85" xfId="0" applyNumberFormat="1" applyFont="1" applyFill="1" applyBorder="1" applyAlignment="1" applyProtection="1">
      <alignment horizontal="center" vertical="center" shrinkToFit="1"/>
      <protection hidden="1"/>
    </xf>
    <xf numFmtId="0" fontId="9" fillId="0" borderId="33" xfId="0" applyFont="1" applyFill="1" applyBorder="1" applyAlignment="1" applyProtection="1">
      <alignment horizontal="center" vertical="center" shrinkToFit="1"/>
      <protection hidden="1"/>
    </xf>
    <xf numFmtId="0" fontId="9" fillId="0" borderId="34" xfId="0" applyFont="1" applyFill="1" applyBorder="1" applyAlignment="1" applyProtection="1">
      <alignment horizontal="center" vertical="center" shrinkToFit="1"/>
      <protection hidden="1"/>
    </xf>
    <xf numFmtId="0" fontId="9" fillId="0" borderId="13" xfId="0" applyFont="1" applyFill="1" applyBorder="1" applyAlignment="1" applyProtection="1">
      <alignment horizontal="center" vertical="center" shrinkToFit="1"/>
      <protection hidden="1"/>
    </xf>
    <xf numFmtId="0" fontId="9" fillId="0" borderId="14" xfId="0" applyFont="1" applyFill="1" applyBorder="1" applyAlignment="1" applyProtection="1">
      <alignment horizontal="center" vertical="center" shrinkToFit="1"/>
      <protection hidden="1"/>
    </xf>
    <xf numFmtId="0" fontId="9" fillId="0" borderId="37" xfId="0" applyFont="1" applyFill="1" applyBorder="1" applyAlignment="1" applyProtection="1">
      <alignment horizontal="center" vertical="center" shrinkToFit="1"/>
      <protection hidden="1"/>
    </xf>
    <xf numFmtId="0" fontId="12" fillId="0" borderId="55" xfId="0" applyFont="1" applyFill="1" applyBorder="1" applyAlignment="1" applyProtection="1">
      <alignment horizontal="center" vertical="center"/>
      <protection hidden="1"/>
    </xf>
    <xf numFmtId="0" fontId="12" fillId="0" borderId="54" xfId="0" applyFont="1" applyFill="1" applyBorder="1" applyAlignment="1" applyProtection="1">
      <alignment horizontal="center" vertical="center"/>
      <protection hidden="1"/>
    </xf>
    <xf numFmtId="0" fontId="12" fillId="0" borderId="32" xfId="0" applyFont="1" applyFill="1" applyBorder="1" applyAlignment="1" applyProtection="1">
      <alignment horizontal="center" vertical="center" wrapText="1" shrinkToFit="1"/>
      <protection hidden="1"/>
    </xf>
    <xf numFmtId="0" fontId="12" fillId="0" borderId="33" xfId="0" applyFont="1" applyFill="1" applyBorder="1" applyAlignment="1" applyProtection="1">
      <alignment horizontal="center" vertical="center" wrapText="1" shrinkToFit="1"/>
      <protection hidden="1"/>
    </xf>
    <xf numFmtId="0" fontId="12" fillId="0" borderId="56" xfId="0" applyFont="1" applyFill="1" applyBorder="1" applyAlignment="1" applyProtection="1">
      <alignment horizontal="center" vertical="center" wrapText="1" shrinkToFit="1"/>
      <protection hidden="1"/>
    </xf>
    <xf numFmtId="0" fontId="12" fillId="0" borderId="36" xfId="0" applyFont="1" applyFill="1" applyBorder="1" applyAlignment="1" applyProtection="1">
      <alignment horizontal="center" vertical="center" wrapText="1" shrinkToFit="1"/>
      <protection hidden="1"/>
    </xf>
    <xf numFmtId="0" fontId="12" fillId="0" borderId="14" xfId="0" applyFont="1" applyFill="1" applyBorder="1" applyAlignment="1" applyProtection="1">
      <alignment horizontal="center" vertical="center" wrapText="1" shrinkToFit="1"/>
      <protection hidden="1"/>
    </xf>
    <xf numFmtId="0" fontId="12" fillId="0" borderId="53" xfId="0" applyFont="1" applyFill="1" applyBorder="1" applyAlignment="1" applyProtection="1">
      <alignment horizontal="center" vertical="center" wrapText="1" shrinkToFit="1"/>
      <protection hidden="1"/>
    </xf>
    <xf numFmtId="0" fontId="9" fillId="0" borderId="166" xfId="0" applyFont="1" applyFill="1" applyBorder="1" applyAlignment="1" applyProtection="1">
      <alignment horizontal="center" vertical="center"/>
      <protection hidden="1"/>
    </xf>
    <xf numFmtId="0" fontId="9" fillId="0" borderId="49" xfId="0" applyFont="1" applyFill="1" applyBorder="1" applyAlignment="1" applyProtection="1">
      <alignment horizontal="center" vertical="center"/>
      <protection hidden="1"/>
    </xf>
    <xf numFmtId="0" fontId="11" fillId="0" borderId="85" xfId="0" applyFont="1" applyFill="1" applyBorder="1" applyAlignment="1" applyProtection="1">
      <alignment horizontal="center" vertical="center" wrapText="1" shrinkToFit="1"/>
      <protection hidden="1"/>
    </xf>
    <xf numFmtId="0" fontId="11" fillId="0" borderId="33" xfId="0" applyFont="1" applyFill="1" applyBorder="1" applyAlignment="1" applyProtection="1">
      <alignment horizontal="center" vertical="center" wrapText="1" shrinkToFit="1"/>
      <protection hidden="1"/>
    </xf>
    <xf numFmtId="0" fontId="11" fillId="0" borderId="34" xfId="0" applyFont="1" applyFill="1" applyBorder="1" applyAlignment="1" applyProtection="1">
      <alignment horizontal="center" vertical="center" wrapText="1" shrinkToFit="1"/>
      <protection hidden="1"/>
    </xf>
    <xf numFmtId="0" fontId="11" fillId="0" borderId="13" xfId="0" applyFont="1" applyFill="1" applyBorder="1" applyAlignment="1" applyProtection="1">
      <alignment horizontal="center" vertical="center" wrapText="1" shrinkToFit="1"/>
      <protection hidden="1"/>
    </xf>
    <xf numFmtId="0" fontId="11" fillId="0" borderId="14" xfId="0" applyFont="1" applyFill="1" applyBorder="1" applyAlignment="1" applyProtection="1">
      <alignment horizontal="center" vertical="center" wrapText="1" shrinkToFit="1"/>
      <protection hidden="1"/>
    </xf>
    <xf numFmtId="0" fontId="11" fillId="0" borderId="37" xfId="0" applyFont="1" applyFill="1" applyBorder="1" applyAlignment="1" applyProtection="1">
      <alignment horizontal="center" vertical="center" wrapText="1" shrinkToFit="1"/>
      <protection hidden="1"/>
    </xf>
    <xf numFmtId="179" fontId="8" fillId="0" borderId="38" xfId="0" applyNumberFormat="1" applyFont="1" applyFill="1" applyBorder="1" applyAlignment="1" applyProtection="1">
      <alignment vertical="center" shrinkToFit="1"/>
      <protection hidden="1"/>
    </xf>
    <xf numFmtId="179" fontId="8" fillId="0" borderId="39" xfId="0" applyNumberFormat="1" applyFont="1" applyFill="1" applyBorder="1" applyAlignment="1" applyProtection="1">
      <alignment vertical="center" shrinkToFit="1"/>
      <protection hidden="1"/>
    </xf>
    <xf numFmtId="179" fontId="8" fillId="0" borderId="40" xfId="0" applyNumberFormat="1" applyFont="1" applyFill="1" applyBorder="1" applyAlignment="1" applyProtection="1">
      <alignment vertical="center" shrinkToFit="1"/>
      <protection hidden="1"/>
    </xf>
    <xf numFmtId="0" fontId="9" fillId="0" borderId="168" xfId="0" applyFont="1" applyFill="1" applyBorder="1" applyAlignment="1" applyProtection="1">
      <alignment horizontal="center"/>
      <protection hidden="1"/>
    </xf>
    <xf numFmtId="0" fontId="9" fillId="0" borderId="169" xfId="0" applyFont="1" applyFill="1" applyBorder="1" applyAlignment="1" applyProtection="1">
      <alignment horizontal="center"/>
      <protection hidden="1"/>
    </xf>
    <xf numFmtId="0" fontId="9" fillId="0" borderId="170" xfId="0" applyFont="1" applyFill="1" applyBorder="1" applyAlignment="1" applyProtection="1">
      <alignment horizontal="center"/>
      <protection hidden="1"/>
    </xf>
    <xf numFmtId="0" fontId="9" fillId="0" borderId="171" xfId="0" applyFont="1" applyFill="1" applyBorder="1" applyAlignment="1" applyProtection="1">
      <alignment horizontal="center"/>
      <protection hidden="1"/>
    </xf>
    <xf numFmtId="0" fontId="9" fillId="0" borderId="156" xfId="0" applyFont="1" applyFill="1" applyBorder="1" applyAlignment="1" applyProtection="1">
      <alignment horizontal="center"/>
      <protection hidden="1"/>
    </xf>
    <xf numFmtId="0" fontId="9" fillId="0" borderId="157" xfId="0" applyFont="1" applyFill="1" applyBorder="1" applyAlignment="1" applyProtection="1">
      <alignment horizontal="center"/>
      <protection hidden="1"/>
    </xf>
    <xf numFmtId="0" fontId="9" fillId="0" borderId="85" xfId="0" applyFont="1" applyFill="1" applyBorder="1" applyAlignment="1" applyProtection="1">
      <alignment horizontal="center" vertical="center" shrinkToFit="1"/>
      <protection hidden="1"/>
    </xf>
    <xf numFmtId="0" fontId="9" fillId="0" borderId="56" xfId="0" applyFont="1" applyFill="1" applyBorder="1" applyAlignment="1" applyProtection="1">
      <alignment horizontal="center" vertical="center" shrinkToFit="1"/>
      <protection hidden="1"/>
    </xf>
    <xf numFmtId="0" fontId="9" fillId="0" borderId="53" xfId="0" applyFont="1" applyFill="1" applyBorder="1" applyAlignment="1" applyProtection="1">
      <alignment horizontal="center" vertical="center" shrinkToFit="1"/>
      <protection hidden="1"/>
    </xf>
    <xf numFmtId="0" fontId="3" fillId="0" borderId="85" xfId="0" applyFont="1" applyFill="1" applyBorder="1" applyAlignment="1" applyProtection="1">
      <alignment horizontal="center" vertical="center" wrapText="1" shrinkToFit="1"/>
      <protection hidden="1"/>
    </xf>
    <xf numFmtId="0" fontId="12" fillId="0" borderId="33" xfId="0" applyFont="1" applyFill="1" applyBorder="1" applyAlignment="1" applyProtection="1">
      <alignment horizontal="center" vertical="center" shrinkToFit="1"/>
      <protection hidden="1"/>
    </xf>
    <xf numFmtId="0" fontId="12" fillId="0" borderId="34" xfId="0" applyFont="1" applyFill="1" applyBorder="1" applyAlignment="1" applyProtection="1">
      <alignment horizontal="center" vertical="center" shrinkToFit="1"/>
      <protection hidden="1"/>
    </xf>
    <xf numFmtId="0" fontId="12" fillId="0" borderId="13" xfId="0" applyFont="1" applyFill="1" applyBorder="1" applyAlignment="1" applyProtection="1">
      <alignment horizontal="center" vertical="center" shrinkToFit="1"/>
      <protection hidden="1"/>
    </xf>
    <xf numFmtId="0" fontId="12" fillId="0" borderId="14" xfId="0" applyFont="1" applyFill="1" applyBorder="1" applyAlignment="1" applyProtection="1">
      <alignment horizontal="center" vertical="center" shrinkToFit="1"/>
      <protection hidden="1"/>
    </xf>
    <xf numFmtId="0" fontId="12" fillId="0" borderId="37" xfId="0" applyFont="1" applyFill="1" applyBorder="1" applyAlignment="1" applyProtection="1">
      <alignment horizontal="center" vertical="center" shrinkToFit="1"/>
      <protection hidden="1"/>
    </xf>
    <xf numFmtId="179" fontId="10" fillId="0" borderId="164" xfId="0" applyNumberFormat="1" applyFont="1" applyFill="1" applyBorder="1" applyAlignment="1" applyProtection="1">
      <alignment vertical="center" shrinkToFit="1"/>
      <protection hidden="1"/>
    </xf>
    <xf numFmtId="179" fontId="10" fillId="0" borderId="9" xfId="0" applyNumberFormat="1" applyFont="1" applyFill="1" applyBorder="1" applyAlignment="1" applyProtection="1">
      <alignment vertical="center" shrinkToFit="1"/>
      <protection hidden="1"/>
    </xf>
    <xf numFmtId="179" fontId="8" fillId="0" borderId="9" xfId="0" applyNumberFormat="1" applyFont="1" applyFill="1" applyBorder="1" applyAlignment="1" applyProtection="1">
      <alignment horizontal="center" vertical="center" shrinkToFit="1"/>
      <protection hidden="1"/>
    </xf>
    <xf numFmtId="0" fontId="8" fillId="0" borderId="9" xfId="0" applyFont="1" applyFill="1" applyBorder="1" applyAlignment="1" applyProtection="1">
      <alignment horizontal="center" vertical="center" shrinkToFit="1"/>
      <protection hidden="1"/>
    </xf>
    <xf numFmtId="179" fontId="10" fillId="0" borderId="165" xfId="0" applyNumberFormat="1" applyFont="1" applyFill="1" applyBorder="1" applyAlignment="1" applyProtection="1">
      <alignment vertical="center" shrinkToFit="1"/>
      <protection hidden="1"/>
    </xf>
    <xf numFmtId="0" fontId="9" fillId="0" borderId="73" xfId="0" applyFont="1" applyFill="1" applyBorder="1" applyAlignment="1" applyProtection="1">
      <alignment horizontal="distributed" vertical="center" justifyLastLine="1" shrinkToFit="1"/>
      <protection hidden="1"/>
    </xf>
    <xf numFmtId="0" fontId="9" fillId="0" borderId="94" xfId="0" applyFont="1" applyFill="1" applyBorder="1" applyAlignment="1" applyProtection="1">
      <alignment horizontal="distributed" vertical="center" justifyLastLine="1" shrinkToFit="1"/>
      <protection hidden="1"/>
    </xf>
    <xf numFmtId="0" fontId="9" fillId="0" borderId="19" xfId="0" applyFont="1" applyFill="1" applyBorder="1" applyAlignment="1" applyProtection="1">
      <alignment horizontal="distributed" vertical="center" justifyLastLine="1" shrinkToFit="1"/>
      <protection hidden="1"/>
    </xf>
    <xf numFmtId="0" fontId="9" fillId="0" borderId="17" xfId="0" applyFont="1" applyFill="1" applyBorder="1" applyAlignment="1" applyProtection="1">
      <alignment horizontal="distributed" vertical="center" justifyLastLine="1" shrinkToFit="1"/>
      <protection hidden="1"/>
    </xf>
    <xf numFmtId="179" fontId="10" fillId="3" borderId="32" xfId="0" applyNumberFormat="1" applyFont="1" applyFill="1" applyBorder="1" applyAlignment="1" applyProtection="1">
      <alignment vertical="center" shrinkToFit="1"/>
      <protection hidden="1"/>
    </xf>
    <xf numFmtId="179" fontId="10" fillId="3" borderId="33" xfId="0" applyNumberFormat="1" applyFont="1" applyFill="1" applyBorder="1" applyAlignment="1" applyProtection="1">
      <alignment vertical="center" shrinkToFit="1"/>
      <protection hidden="1"/>
    </xf>
    <xf numFmtId="179" fontId="10" fillId="3" borderId="56" xfId="0" applyNumberFormat="1" applyFont="1" applyFill="1" applyBorder="1" applyAlignment="1" applyProtection="1">
      <alignment vertical="center" shrinkToFit="1"/>
      <protection hidden="1"/>
    </xf>
    <xf numFmtId="179" fontId="10" fillId="3" borderId="57" xfId="0" applyNumberFormat="1" applyFont="1" applyFill="1" applyBorder="1" applyAlignment="1" applyProtection="1">
      <alignment vertical="center" shrinkToFit="1"/>
      <protection hidden="1"/>
    </xf>
    <xf numFmtId="179" fontId="10" fillId="3" borderId="7" xfId="0" applyNumberFormat="1" applyFont="1" applyFill="1" applyBorder="1" applyAlignment="1" applyProtection="1">
      <alignment vertical="center" shrinkToFit="1"/>
      <protection hidden="1"/>
    </xf>
    <xf numFmtId="179" fontId="10" fillId="3" borderId="8" xfId="0" applyNumberFormat="1" applyFont="1" applyFill="1" applyBorder="1" applyAlignment="1" applyProtection="1">
      <alignment vertical="center" shrinkToFit="1"/>
      <protection hidden="1"/>
    </xf>
    <xf numFmtId="0" fontId="8" fillId="0" borderId="50" xfId="0" applyFont="1" applyFill="1" applyBorder="1" applyAlignment="1" applyProtection="1">
      <alignment horizontal="center" vertical="center"/>
      <protection hidden="1"/>
    </xf>
    <xf numFmtId="0" fontId="8" fillId="0" borderId="51" xfId="0" applyFont="1" applyFill="1" applyBorder="1" applyAlignment="1" applyProtection="1">
      <alignment horizontal="center" vertical="center"/>
      <protection hidden="1"/>
    </xf>
    <xf numFmtId="179" fontId="10" fillId="0" borderId="85" xfId="0" applyNumberFormat="1" applyFont="1" applyFill="1" applyBorder="1" applyAlignment="1" applyProtection="1">
      <alignment vertical="center" shrinkToFit="1"/>
      <protection hidden="1"/>
    </xf>
    <xf numFmtId="179" fontId="10" fillId="0" borderId="33" xfId="0" applyNumberFormat="1" applyFont="1" applyFill="1" applyBorder="1" applyAlignment="1" applyProtection="1">
      <alignment vertical="center" shrinkToFit="1"/>
      <protection hidden="1"/>
    </xf>
    <xf numFmtId="179" fontId="10" fillId="0" borderId="34" xfId="0" applyNumberFormat="1" applyFont="1" applyFill="1" applyBorder="1" applyAlignment="1" applyProtection="1">
      <alignment vertical="center" shrinkToFit="1"/>
      <protection hidden="1"/>
    </xf>
    <xf numFmtId="179" fontId="10" fillId="0" borderId="6" xfId="0" applyNumberFormat="1" applyFont="1" applyFill="1" applyBorder="1" applyAlignment="1" applyProtection="1">
      <alignment vertical="center" shrinkToFit="1"/>
      <protection hidden="1"/>
    </xf>
    <xf numFmtId="179" fontId="10" fillId="0" borderId="7" xfId="0" applyNumberFormat="1" applyFont="1" applyFill="1" applyBorder="1" applyAlignment="1" applyProtection="1">
      <alignment vertical="center" shrinkToFit="1"/>
      <protection hidden="1"/>
    </xf>
    <xf numFmtId="179" fontId="10" fillId="0" borderId="84" xfId="0" applyNumberFormat="1" applyFont="1" applyFill="1" applyBorder="1" applyAlignment="1" applyProtection="1">
      <alignment vertical="center" shrinkToFit="1"/>
      <protection hidden="1"/>
    </xf>
    <xf numFmtId="0" fontId="9" fillId="0" borderId="172" xfId="0" applyFont="1" applyFill="1" applyBorder="1" applyAlignment="1" applyProtection="1">
      <alignment horizontal="distributed" vertical="center" justifyLastLine="1" shrinkToFit="1"/>
      <protection hidden="1"/>
    </xf>
    <xf numFmtId="0" fontId="9" fillId="0" borderId="50" xfId="0" applyFont="1" applyFill="1" applyBorder="1" applyAlignment="1" applyProtection="1">
      <alignment horizontal="distributed" vertical="center" justifyLastLine="1" shrinkToFit="1"/>
      <protection hidden="1"/>
    </xf>
    <xf numFmtId="0" fontId="9" fillId="0" borderId="147" xfId="0" applyFont="1" applyFill="1" applyBorder="1" applyAlignment="1" applyProtection="1">
      <alignment horizontal="distributed" vertical="center" justifyLastLine="1" shrinkToFit="1"/>
      <protection hidden="1"/>
    </xf>
    <xf numFmtId="0" fontId="9" fillId="0" borderId="173" xfId="0" applyFont="1" applyFill="1" applyBorder="1" applyAlignment="1" applyProtection="1">
      <alignment horizontal="distributed" vertical="center" justifyLastLine="1" shrinkToFit="1"/>
      <protection hidden="1"/>
    </xf>
    <xf numFmtId="0" fontId="9" fillId="0" borderId="51" xfId="0" applyFont="1" applyFill="1" applyBorder="1" applyAlignment="1" applyProtection="1">
      <alignment horizontal="distributed" vertical="center" justifyLastLine="1" shrinkToFit="1"/>
      <protection hidden="1"/>
    </xf>
    <xf numFmtId="0" fontId="9" fillId="0" borderId="109" xfId="0" applyFont="1" applyFill="1" applyBorder="1" applyAlignment="1" applyProtection="1">
      <alignment horizontal="distributed" vertical="center" justifyLastLine="1" shrinkToFit="1"/>
      <protection hidden="1"/>
    </xf>
    <xf numFmtId="179" fontId="10" fillId="3" borderId="99" xfId="0" applyNumberFormat="1" applyFont="1" applyFill="1" applyBorder="1" applyAlignment="1" applyProtection="1">
      <alignment vertical="center" shrinkToFit="1"/>
      <protection hidden="1"/>
    </xf>
    <xf numFmtId="179" fontId="10" fillId="3" borderId="50" xfId="0" applyNumberFormat="1" applyFont="1" applyFill="1" applyBorder="1" applyAlignment="1" applyProtection="1">
      <alignment vertical="center" shrinkToFit="1"/>
      <protection hidden="1"/>
    </xf>
    <xf numFmtId="179" fontId="10" fillId="3" borderId="96" xfId="0" applyNumberFormat="1" applyFont="1" applyFill="1" applyBorder="1" applyAlignment="1" applyProtection="1">
      <alignment vertical="center" shrinkToFit="1"/>
      <protection hidden="1"/>
    </xf>
    <xf numFmtId="179" fontId="10" fillId="3" borderId="51" xfId="0" applyNumberFormat="1" applyFont="1" applyFill="1" applyBorder="1" applyAlignment="1" applyProtection="1">
      <alignment vertical="center" shrinkToFit="1"/>
      <protection hidden="1"/>
    </xf>
    <xf numFmtId="0" fontId="8" fillId="0" borderId="50" xfId="0" applyFont="1" applyFill="1" applyBorder="1" applyAlignment="1" applyProtection="1">
      <alignment horizontal="center" vertical="center" shrinkToFit="1"/>
      <protection hidden="1"/>
    </xf>
    <xf numFmtId="0" fontId="8" fillId="0" borderId="51" xfId="0" applyFont="1" applyFill="1" applyBorder="1" applyAlignment="1" applyProtection="1">
      <alignment horizontal="center" vertical="center" shrinkToFit="1"/>
      <protection hidden="1"/>
    </xf>
    <xf numFmtId="179" fontId="10" fillId="0" borderId="50" xfId="0" applyNumberFormat="1" applyFont="1" applyFill="1" applyBorder="1" applyAlignment="1" applyProtection="1">
      <alignment vertical="center" shrinkToFit="1"/>
      <protection hidden="1"/>
    </xf>
    <xf numFmtId="179" fontId="10" fillId="0" borderId="147" xfId="0" applyNumberFormat="1" applyFont="1" applyFill="1" applyBorder="1" applyAlignment="1" applyProtection="1">
      <alignment vertical="center" shrinkToFit="1"/>
      <protection hidden="1"/>
    </xf>
    <xf numFmtId="179" fontId="10" fillId="0" borderId="51" xfId="0" applyNumberFormat="1" applyFont="1" applyFill="1" applyBorder="1" applyAlignment="1" applyProtection="1">
      <alignment vertical="center" shrinkToFit="1"/>
      <protection hidden="1"/>
    </xf>
    <xf numFmtId="179" fontId="10" fillId="0" borderId="109" xfId="0" applyNumberFormat="1" applyFont="1" applyFill="1" applyBorder="1" applyAlignment="1" applyProtection="1">
      <alignment vertical="center" shrinkToFit="1"/>
      <protection hidden="1"/>
    </xf>
    <xf numFmtId="0" fontId="9" fillId="0" borderId="160" xfId="0" applyFont="1" applyFill="1" applyBorder="1" applyAlignment="1" applyProtection="1">
      <alignment horizontal="center" vertical="center" wrapText="1" shrinkToFit="1"/>
      <protection hidden="1"/>
    </xf>
    <xf numFmtId="0" fontId="9" fillId="0" borderId="158" xfId="0" applyFont="1" applyFill="1" applyBorder="1" applyAlignment="1" applyProtection="1">
      <alignment horizontal="center" vertical="center" shrinkToFit="1"/>
      <protection hidden="1"/>
    </xf>
    <xf numFmtId="0" fontId="9" fillId="0" borderId="159" xfId="0" applyFont="1" applyFill="1" applyBorder="1" applyAlignment="1" applyProtection="1">
      <alignment horizontal="center" vertical="center" shrinkToFit="1"/>
      <protection hidden="1"/>
    </xf>
    <xf numFmtId="0" fontId="9" fillId="0" borderId="161" xfId="0" applyFont="1" applyFill="1" applyBorder="1" applyAlignment="1" applyProtection="1">
      <alignment horizontal="center" vertical="center" shrinkToFit="1"/>
      <protection hidden="1"/>
    </xf>
    <xf numFmtId="0" fontId="9" fillId="0" borderId="162" xfId="0" applyFont="1" applyFill="1" applyBorder="1" applyAlignment="1" applyProtection="1">
      <alignment horizontal="center" vertical="center" shrinkToFit="1"/>
      <protection hidden="1"/>
    </xf>
    <xf numFmtId="0" fontId="9" fillId="0" borderId="163" xfId="0" applyFont="1" applyFill="1" applyBorder="1" applyAlignment="1" applyProtection="1">
      <alignment horizontal="center" vertical="center" shrinkToFit="1"/>
      <protection hidden="1"/>
    </xf>
    <xf numFmtId="179" fontId="10" fillId="0" borderId="160" xfId="0" applyNumberFormat="1" applyFont="1" applyFill="1" applyBorder="1" applyAlignment="1" applyProtection="1">
      <alignment vertical="center" shrinkToFit="1"/>
      <protection hidden="1"/>
    </xf>
    <xf numFmtId="179" fontId="10" fillId="0" borderId="158" xfId="0" applyNumberFormat="1" applyFont="1" applyFill="1" applyBorder="1" applyAlignment="1" applyProtection="1">
      <alignment vertical="center" shrinkToFit="1"/>
      <protection hidden="1"/>
    </xf>
    <xf numFmtId="179" fontId="10" fillId="0" borderId="159" xfId="0" applyNumberFormat="1" applyFont="1" applyFill="1" applyBorder="1" applyAlignment="1" applyProtection="1">
      <alignment vertical="center" shrinkToFit="1"/>
      <protection hidden="1"/>
    </xf>
    <xf numFmtId="179" fontId="10" fillId="0" borderId="161" xfId="0" applyNumberFormat="1" applyFont="1" applyFill="1" applyBorder="1" applyAlignment="1" applyProtection="1">
      <alignment vertical="center" shrinkToFit="1"/>
      <protection hidden="1"/>
    </xf>
    <xf numFmtId="179" fontId="10" fillId="0" borderId="162" xfId="0" applyNumberFormat="1" applyFont="1" applyFill="1" applyBorder="1" applyAlignment="1" applyProtection="1">
      <alignment vertical="center" shrinkToFit="1"/>
      <protection hidden="1"/>
    </xf>
    <xf numFmtId="179" fontId="10" fillId="0" borderId="163" xfId="0" applyNumberFormat="1" applyFont="1" applyFill="1" applyBorder="1" applyAlignment="1" applyProtection="1">
      <alignment vertical="center" shrinkToFit="1"/>
      <protection hidden="1"/>
    </xf>
    <xf numFmtId="0" fontId="9" fillId="0" borderId="73" xfId="0" applyFont="1" applyFill="1" applyBorder="1" applyAlignment="1" applyProtection="1">
      <alignment horizontal="center" vertical="center" shrinkToFit="1"/>
      <protection hidden="1"/>
    </xf>
    <xf numFmtId="0" fontId="9" fillId="0" borderId="19" xfId="0" applyFont="1" applyFill="1" applyBorder="1" applyAlignment="1" applyProtection="1">
      <alignment horizontal="center" vertical="center" shrinkToFit="1"/>
      <protection hidden="1"/>
    </xf>
    <xf numFmtId="179" fontId="10" fillId="0" borderId="97" xfId="0" applyNumberFormat="1" applyFont="1" applyFill="1" applyBorder="1" applyAlignment="1" applyProtection="1">
      <alignment vertical="center" shrinkToFit="1"/>
      <protection hidden="1"/>
    </xf>
    <xf numFmtId="179" fontId="10" fillId="0" borderId="98" xfId="0" applyNumberFormat="1" applyFont="1" applyFill="1" applyBorder="1" applyAlignment="1" applyProtection="1">
      <alignment vertical="center" shrinkToFit="1"/>
      <protection hidden="1"/>
    </xf>
    <xf numFmtId="179" fontId="10" fillId="0" borderId="94" xfId="0" applyNumberFormat="1" applyFont="1" applyFill="1" applyBorder="1" applyAlignment="1" applyProtection="1">
      <alignment vertical="center" shrinkToFit="1"/>
      <protection hidden="1"/>
    </xf>
    <xf numFmtId="179" fontId="10" fillId="0" borderId="20" xfId="0" applyNumberFormat="1" applyFont="1" applyFill="1" applyBorder="1" applyAlignment="1" applyProtection="1">
      <alignment vertical="center" shrinkToFit="1"/>
      <protection hidden="1"/>
    </xf>
    <xf numFmtId="179" fontId="10" fillId="0" borderId="16" xfId="0" applyNumberFormat="1" applyFont="1" applyFill="1" applyBorder="1" applyAlignment="1" applyProtection="1">
      <alignment vertical="center" shrinkToFit="1"/>
      <protection hidden="1"/>
    </xf>
    <xf numFmtId="179" fontId="10" fillId="0" borderId="17" xfId="0" applyNumberFormat="1" applyFont="1" applyFill="1" applyBorder="1" applyAlignment="1" applyProtection="1">
      <alignment vertical="center" shrinkToFit="1"/>
      <protection hidden="1"/>
    </xf>
    <xf numFmtId="0" fontId="9" fillId="0" borderId="91" xfId="0" applyFont="1" applyFill="1" applyBorder="1" applyAlignment="1" applyProtection="1">
      <alignment horizontal="center" vertical="center" shrinkToFit="1"/>
      <protection hidden="1"/>
    </xf>
    <xf numFmtId="0" fontId="9" fillId="0" borderId="90" xfId="0" applyFont="1" applyFill="1" applyBorder="1" applyAlignment="1" applyProtection="1">
      <alignment horizontal="center" vertical="center" shrinkToFit="1"/>
      <protection hidden="1"/>
    </xf>
    <xf numFmtId="0" fontId="9" fillId="0" borderId="149" xfId="0" applyFont="1" applyFill="1" applyBorder="1" applyAlignment="1" applyProtection="1">
      <alignment horizontal="center" vertical="center" shrinkToFit="1"/>
      <protection hidden="1"/>
    </xf>
    <xf numFmtId="0" fontId="9" fillId="0" borderId="23" xfId="0" applyFont="1" applyFill="1" applyBorder="1" applyAlignment="1" applyProtection="1">
      <alignment horizontal="center" vertical="center" shrinkToFit="1"/>
      <protection hidden="1"/>
    </xf>
    <xf numFmtId="179" fontId="10" fillId="0" borderId="41" xfId="0" applyNumberFormat="1" applyFont="1" applyFill="1" applyBorder="1" applyAlignment="1" applyProtection="1">
      <alignment vertical="center" shrinkToFit="1"/>
      <protection hidden="1"/>
    </xf>
    <xf numFmtId="179" fontId="10" fillId="0" borderId="26" xfId="0" applyNumberFormat="1" applyFont="1" applyFill="1" applyBorder="1" applyAlignment="1" applyProtection="1">
      <alignment vertical="center" shrinkToFit="1"/>
      <protection hidden="1"/>
    </xf>
    <xf numFmtId="179" fontId="10" fillId="0" borderId="92" xfId="0" applyNumberFormat="1" applyFont="1" applyFill="1" applyBorder="1" applyAlignment="1" applyProtection="1">
      <alignment vertical="center" shrinkToFit="1"/>
      <protection hidden="1"/>
    </xf>
    <xf numFmtId="179" fontId="10" fillId="0" borderId="36" xfId="0" applyNumberFormat="1" applyFont="1" applyFill="1" applyBorder="1" applyAlignment="1" applyProtection="1">
      <alignment vertical="center" shrinkToFit="1"/>
      <protection hidden="1"/>
    </xf>
    <xf numFmtId="179" fontId="10" fillId="0" borderId="14" xfId="0" applyNumberFormat="1" applyFont="1" applyFill="1" applyBorder="1" applyAlignment="1" applyProtection="1">
      <alignment vertical="center" shrinkToFit="1"/>
      <protection hidden="1"/>
    </xf>
    <xf numFmtId="179" fontId="10" fillId="0" borderId="53" xfId="0" applyNumberFormat="1" applyFont="1" applyFill="1" applyBorder="1" applyAlignment="1" applyProtection="1">
      <alignment vertical="center" shrinkToFit="1"/>
      <protection hidden="1"/>
    </xf>
    <xf numFmtId="0" fontId="8" fillId="0" borderId="87"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179" fontId="10" fillId="0" borderId="88" xfId="0" applyNumberFormat="1" applyFont="1" applyFill="1" applyBorder="1" applyAlignment="1" applyProtection="1">
      <alignment vertical="center" shrinkToFit="1"/>
      <protection hidden="1"/>
    </xf>
    <xf numFmtId="179" fontId="10" fillId="0" borderId="27" xfId="0" applyNumberFormat="1" applyFont="1" applyFill="1" applyBorder="1" applyAlignment="1" applyProtection="1">
      <alignment vertical="center" shrinkToFit="1"/>
      <protection hidden="1"/>
    </xf>
    <xf numFmtId="179" fontId="10" fillId="0" borderId="13" xfId="0" applyNumberFormat="1" applyFont="1" applyFill="1" applyBorder="1" applyAlignment="1" applyProtection="1">
      <alignment vertical="center" shrinkToFit="1"/>
      <protection hidden="1"/>
    </xf>
    <xf numFmtId="179" fontId="10" fillId="0" borderId="37" xfId="0" applyNumberFormat="1" applyFont="1" applyFill="1" applyBorder="1" applyAlignment="1" applyProtection="1">
      <alignment vertical="center" shrinkToFit="1"/>
      <protection hidden="1"/>
    </xf>
    <xf numFmtId="0" fontId="9" fillId="0" borderId="174" xfId="0" applyFont="1" applyFill="1" applyBorder="1" applyAlignment="1" applyProtection="1">
      <alignment horizontal="distributed" vertical="center" justifyLastLine="1" shrinkToFit="1"/>
      <protection hidden="1"/>
    </xf>
    <xf numFmtId="0" fontId="9" fillId="0" borderId="111" xfId="0" applyFont="1" applyFill="1" applyBorder="1" applyAlignment="1" applyProtection="1">
      <alignment horizontal="distributed" vertical="center" justifyLastLine="1" shrinkToFit="1"/>
      <protection hidden="1"/>
    </xf>
    <xf numFmtId="0" fontId="9" fillId="0" borderId="112" xfId="0" applyFont="1" applyFill="1" applyBorder="1" applyAlignment="1" applyProtection="1">
      <alignment horizontal="distributed" vertical="center" justifyLastLine="1" shrinkToFit="1"/>
      <protection hidden="1"/>
    </xf>
    <xf numFmtId="0" fontId="2" fillId="0" borderId="19" xfId="0" applyFont="1" applyFill="1" applyBorder="1" applyAlignment="1" applyProtection="1">
      <alignment horizontal="distributed" vertical="center" justifyLastLine="1" shrinkToFit="1"/>
      <protection hidden="1"/>
    </xf>
    <xf numFmtId="0" fontId="9" fillId="0" borderId="48" xfId="0" applyFont="1" applyFill="1" applyBorder="1" applyAlignment="1" applyProtection="1">
      <alignment horizontal="distributed" vertical="center" justifyLastLine="1" shrinkToFit="1"/>
      <protection hidden="1"/>
    </xf>
    <xf numFmtId="0" fontId="9" fillId="0" borderId="47" xfId="0" applyFont="1" applyFill="1" applyBorder="1" applyAlignment="1" applyProtection="1">
      <alignment horizontal="distributed" vertical="center" justifyLastLine="1" shrinkToFit="1"/>
      <protection hidden="1"/>
    </xf>
    <xf numFmtId="179" fontId="10" fillId="3" borderId="58" xfId="0" applyNumberFormat="1" applyFont="1" applyFill="1" applyBorder="1" applyAlignment="1" applyProtection="1">
      <alignment vertical="center" shrinkToFit="1"/>
      <protection hidden="1"/>
    </xf>
    <xf numFmtId="179" fontId="10" fillId="3" borderId="4" xfId="0" applyNumberFormat="1" applyFont="1" applyFill="1" applyBorder="1" applyAlignment="1" applyProtection="1">
      <alignment vertical="center" shrinkToFit="1"/>
      <protection hidden="1"/>
    </xf>
    <xf numFmtId="179" fontId="10" fillId="3" borderId="5" xfId="0" applyNumberFormat="1" applyFont="1" applyFill="1" applyBorder="1" applyAlignment="1" applyProtection="1">
      <alignment vertical="center" shrinkToFit="1"/>
      <protection hidden="1"/>
    </xf>
    <xf numFmtId="179" fontId="10" fillId="3" borderId="59" xfId="0" applyNumberFormat="1" applyFont="1" applyFill="1" applyBorder="1" applyAlignment="1" applyProtection="1">
      <alignment vertical="center" shrinkToFit="1"/>
      <protection hidden="1"/>
    </xf>
    <xf numFmtId="179" fontId="10" fillId="3" borderId="46" xfId="0" applyNumberFormat="1" applyFont="1" applyFill="1" applyBorder="1" applyAlignment="1" applyProtection="1">
      <alignment vertical="center" shrinkToFit="1"/>
      <protection hidden="1"/>
    </xf>
    <xf numFmtId="179" fontId="10" fillId="3" borderId="60" xfId="0" applyNumberFormat="1" applyFont="1" applyFill="1" applyBorder="1" applyAlignment="1" applyProtection="1">
      <alignment vertical="center" shrinkToFit="1"/>
      <protection hidden="1"/>
    </xf>
    <xf numFmtId="0" fontId="8" fillId="0" borderId="95" xfId="0" applyFont="1" applyFill="1" applyBorder="1" applyAlignment="1" applyProtection="1">
      <alignment horizontal="center" vertical="center"/>
      <protection hidden="1"/>
    </xf>
    <xf numFmtId="179" fontId="10" fillId="0" borderId="3" xfId="0" applyNumberFormat="1" applyFont="1" applyFill="1" applyBorder="1" applyAlignment="1" applyProtection="1">
      <alignment vertical="center" shrinkToFit="1"/>
      <protection hidden="1"/>
    </xf>
    <xf numFmtId="179" fontId="10" fillId="0" borderId="4" xfId="0" applyNumberFormat="1" applyFont="1" applyFill="1" applyBorder="1" applyAlignment="1" applyProtection="1">
      <alignment vertical="center" shrinkToFit="1"/>
      <protection hidden="1"/>
    </xf>
    <xf numFmtId="179" fontId="10" fillId="0" borderId="75" xfId="0" applyNumberFormat="1" applyFont="1" applyFill="1" applyBorder="1" applyAlignment="1" applyProtection="1">
      <alignment vertical="center" shrinkToFit="1"/>
      <protection hidden="1"/>
    </xf>
    <xf numFmtId="179" fontId="10" fillId="0" borderId="45" xfId="0" applyNumberFormat="1" applyFont="1" applyFill="1" applyBorder="1" applyAlignment="1" applyProtection="1">
      <alignment vertical="center" shrinkToFit="1"/>
      <protection hidden="1"/>
    </xf>
    <xf numFmtId="179" fontId="10" fillId="0" borderId="46" xfId="0" applyNumberFormat="1" applyFont="1" applyFill="1" applyBorder="1" applyAlignment="1" applyProtection="1">
      <alignment vertical="center" shrinkToFit="1"/>
      <protection hidden="1"/>
    </xf>
    <xf numFmtId="179" fontId="10" fillId="0" borderId="167" xfId="0" applyNumberFormat="1" applyFont="1" applyFill="1" applyBorder="1" applyAlignment="1" applyProtection="1">
      <alignment vertical="center" shrinkToFit="1"/>
      <protection hidden="1"/>
    </xf>
    <xf numFmtId="179" fontId="10" fillId="3" borderId="175" xfId="0" applyNumberFormat="1" applyFont="1" applyFill="1" applyBorder="1" applyAlignment="1" applyProtection="1">
      <alignment vertical="center" shrinkToFit="1"/>
      <protection hidden="1"/>
    </xf>
    <xf numFmtId="179" fontId="10" fillId="3" borderId="111" xfId="0" applyNumberFormat="1" applyFont="1" applyFill="1" applyBorder="1" applyAlignment="1" applyProtection="1">
      <alignment vertical="center" shrinkToFit="1"/>
      <protection hidden="1"/>
    </xf>
    <xf numFmtId="0" fontId="8" fillId="0" borderId="111" xfId="0" applyFont="1" applyFill="1" applyBorder="1" applyAlignment="1" applyProtection="1">
      <alignment horizontal="center" vertical="center" shrinkToFit="1"/>
      <protection hidden="1"/>
    </xf>
    <xf numFmtId="179" fontId="10" fillId="0" borderId="111" xfId="0" applyNumberFormat="1" applyFont="1" applyFill="1" applyBorder="1" applyAlignment="1" applyProtection="1">
      <alignment vertical="center" shrinkToFit="1"/>
      <protection hidden="1"/>
    </xf>
    <xf numFmtId="179" fontId="10" fillId="0" borderId="112" xfId="0" applyNumberFormat="1" applyFont="1" applyFill="1" applyBorder="1" applyAlignment="1" applyProtection="1">
      <alignment vertical="center" shrinkToFit="1"/>
      <protection hidden="1"/>
    </xf>
    <xf numFmtId="0" fontId="9" fillId="0" borderId="20" xfId="0" applyFont="1" applyFill="1" applyBorder="1" applyAlignment="1" applyProtection="1">
      <alignment horizontal="center" vertical="center" wrapText="1" shrinkToFit="1"/>
      <protection hidden="1"/>
    </xf>
    <xf numFmtId="0" fontId="9" fillId="0" borderId="16" xfId="0" applyFont="1" applyFill="1" applyBorder="1" applyAlignment="1" applyProtection="1">
      <alignment horizontal="center" vertical="center" shrinkToFit="1"/>
      <protection hidden="1"/>
    </xf>
    <xf numFmtId="0" fontId="9" fillId="0" borderId="17" xfId="0" applyFont="1" applyFill="1" applyBorder="1" applyAlignment="1" applyProtection="1">
      <alignment horizontal="center" vertical="center" shrinkToFit="1"/>
      <protection hidden="1"/>
    </xf>
    <xf numFmtId="0" fontId="9" fillId="0" borderId="58" xfId="0" applyFont="1" applyFill="1" applyBorder="1" applyAlignment="1" applyProtection="1">
      <alignment horizontal="center" vertical="center" shrinkToFit="1"/>
      <protection hidden="1"/>
    </xf>
    <xf numFmtId="0" fontId="9" fillId="0" borderId="4" xfId="0" applyFont="1" applyFill="1" applyBorder="1" applyAlignment="1" applyProtection="1">
      <alignment horizontal="center" vertical="center" shrinkToFit="1"/>
      <protection hidden="1"/>
    </xf>
    <xf numFmtId="0" fontId="9" fillId="0" borderId="75" xfId="0" applyFont="1" applyFill="1" applyBorder="1" applyAlignment="1" applyProtection="1">
      <alignment horizontal="center" vertical="center" shrinkToFit="1"/>
      <protection hidden="1"/>
    </xf>
    <xf numFmtId="179" fontId="10" fillId="0" borderId="58" xfId="0" applyNumberFormat="1" applyFont="1" applyFill="1" applyBorder="1" applyAlignment="1" applyProtection="1">
      <alignment vertical="center" shrinkToFit="1"/>
      <protection hidden="1"/>
    </xf>
    <xf numFmtId="0" fontId="18" fillId="3" borderId="14" xfId="0" applyNumberFormat="1" applyFont="1" applyFill="1" applyBorder="1" applyAlignment="1" applyProtection="1">
      <alignment horizontal="center" shrinkToFit="1"/>
      <protection hidden="1"/>
    </xf>
    <xf numFmtId="0" fontId="10" fillId="3" borderId="0" xfId="0" applyNumberFormat="1" applyFont="1" applyFill="1" applyAlignment="1" applyProtection="1">
      <alignment horizontal="center"/>
      <protection hidden="1"/>
    </xf>
    <xf numFmtId="0" fontId="12" fillId="0" borderId="0" xfId="0" applyFont="1" applyFill="1" applyBorder="1" applyAlignment="1" applyProtection="1">
      <alignment horizontal="right"/>
      <protection hidden="1"/>
    </xf>
    <xf numFmtId="0" fontId="8" fillId="3" borderId="0" xfId="0" applyFont="1" applyFill="1" applyBorder="1" applyAlignment="1" applyProtection="1">
      <alignment horizontal="center"/>
      <protection hidden="1"/>
    </xf>
    <xf numFmtId="0" fontId="9" fillId="0" borderId="0" xfId="0" applyFont="1" applyFill="1" applyAlignment="1" applyProtection="1">
      <alignment horizontal="center" vertical="center"/>
      <protection hidden="1"/>
    </xf>
    <xf numFmtId="0" fontId="9" fillId="3" borderId="14" xfId="0" applyNumberFormat="1" applyFont="1" applyFill="1" applyBorder="1" applyAlignment="1" applyProtection="1">
      <alignment horizontal="center" shrinkToFit="1"/>
      <protection hidden="1"/>
    </xf>
    <xf numFmtId="0" fontId="9" fillId="2" borderId="150" xfId="0" applyFont="1" applyFill="1" applyBorder="1" applyAlignment="1" applyProtection="1">
      <alignment horizontal="center" vertical="center" wrapText="1"/>
      <protection hidden="1"/>
    </xf>
    <xf numFmtId="0" fontId="9" fillId="2" borderId="144" xfId="0" applyFont="1" applyFill="1" applyBorder="1" applyAlignment="1" applyProtection="1">
      <alignment horizontal="center" vertical="center"/>
      <protection hidden="1"/>
    </xf>
    <xf numFmtId="0" fontId="9" fillId="2" borderId="151" xfId="0" applyFont="1" applyFill="1" applyBorder="1" applyAlignment="1" applyProtection="1">
      <alignment horizontal="center" vertical="center"/>
      <protection hidden="1"/>
    </xf>
    <xf numFmtId="0" fontId="9" fillId="2" borderId="39" xfId="0" applyFont="1" applyFill="1" applyBorder="1" applyAlignment="1" applyProtection="1">
      <alignment horizontal="center" vertical="center"/>
      <protection hidden="1"/>
    </xf>
    <xf numFmtId="0" fontId="9" fillId="2" borderId="152" xfId="0" applyFont="1" applyFill="1" applyBorder="1" applyAlignment="1" applyProtection="1">
      <alignment horizontal="center" vertical="center"/>
      <protection hidden="1"/>
    </xf>
    <xf numFmtId="0" fontId="9" fillId="2" borderId="40" xfId="0" applyFont="1" applyFill="1" applyBorder="1" applyAlignment="1" applyProtection="1">
      <alignment horizontal="center" vertical="center"/>
      <protection hidden="1"/>
    </xf>
    <xf numFmtId="0" fontId="9" fillId="2" borderId="144" xfId="0" applyFont="1" applyFill="1" applyBorder="1" applyAlignment="1" applyProtection="1">
      <alignment horizontal="center" vertical="center" wrapText="1" shrinkToFit="1"/>
      <protection hidden="1"/>
    </xf>
    <xf numFmtId="0" fontId="9" fillId="2" borderId="144" xfId="0" applyFont="1" applyFill="1" applyBorder="1" applyAlignment="1" applyProtection="1">
      <alignment horizontal="center" vertical="center" shrinkToFit="1"/>
      <protection hidden="1"/>
    </xf>
    <xf numFmtId="0" fontId="9" fillId="2" borderId="39" xfId="0" applyFont="1" applyFill="1" applyBorder="1" applyAlignment="1" applyProtection="1">
      <alignment horizontal="center" vertical="center" shrinkToFit="1"/>
      <protection hidden="1"/>
    </xf>
    <xf numFmtId="0" fontId="9" fillId="2" borderId="40" xfId="0" applyFont="1" applyFill="1" applyBorder="1" applyAlignment="1" applyProtection="1">
      <alignment horizontal="center" vertical="center" shrinkToFit="1"/>
      <protection hidden="1"/>
    </xf>
    <xf numFmtId="0" fontId="9" fillId="2" borderId="148" xfId="0" applyFont="1" applyFill="1" applyBorder="1" applyAlignment="1" applyProtection="1">
      <alignment horizontal="center" vertical="center" shrinkToFit="1"/>
      <protection hidden="1"/>
    </xf>
    <xf numFmtId="0" fontId="9" fillId="2" borderId="129" xfId="0" applyFont="1" applyFill="1" applyBorder="1" applyAlignment="1" applyProtection="1">
      <alignment horizontal="center" vertical="center" shrinkToFit="1"/>
      <protection hidden="1"/>
    </xf>
    <xf numFmtId="0" fontId="9" fillId="2" borderId="141" xfId="0" applyFont="1" applyFill="1" applyBorder="1" applyAlignment="1" applyProtection="1">
      <alignment horizontal="center" vertical="center" shrinkToFit="1"/>
      <protection hidden="1"/>
    </xf>
    <xf numFmtId="0" fontId="12" fillId="0" borderId="123" xfId="0" applyFont="1" applyFill="1" applyBorder="1" applyAlignment="1" applyProtection="1">
      <alignment horizontal="distributed" justifyLastLine="1"/>
      <protection hidden="1"/>
    </xf>
    <xf numFmtId="0" fontId="12" fillId="0" borderId="124" xfId="0" applyFont="1" applyFill="1" applyBorder="1" applyAlignment="1" applyProtection="1">
      <alignment horizontal="distributed" justifyLastLine="1"/>
      <protection hidden="1"/>
    </xf>
    <xf numFmtId="0" fontId="12" fillId="0" borderId="107" xfId="0" applyFont="1" applyFill="1" applyBorder="1" applyAlignment="1" applyProtection="1">
      <alignment horizontal="distributed" justifyLastLine="1"/>
      <protection hidden="1"/>
    </xf>
    <xf numFmtId="0" fontId="12" fillId="0" borderId="51" xfId="0" applyFont="1" applyFill="1" applyBorder="1" applyAlignment="1" applyProtection="1">
      <alignment horizontal="distributed" justifyLastLine="1"/>
      <protection hidden="1"/>
    </xf>
    <xf numFmtId="0" fontId="12" fillId="0" borderId="125" xfId="0" applyFont="1" applyFill="1" applyBorder="1" applyAlignment="1" applyProtection="1">
      <alignment horizontal="distributed" justifyLastLine="1"/>
      <protection hidden="1"/>
    </xf>
    <xf numFmtId="0" fontId="12" fillId="0" borderId="109" xfId="0" applyFont="1" applyFill="1" applyBorder="1" applyAlignment="1" applyProtection="1">
      <alignment horizontal="distributed" justifyLastLine="1"/>
      <protection hidden="1"/>
    </xf>
    <xf numFmtId="0" fontId="12" fillId="0" borderId="82" xfId="0" applyFont="1" applyFill="1" applyBorder="1" applyAlignment="1" applyProtection="1">
      <alignment horizontal="distributed" justifyLastLine="1"/>
      <protection hidden="1"/>
    </xf>
    <xf numFmtId="0" fontId="12" fillId="0" borderId="4" xfId="0" applyFont="1" applyFill="1" applyBorder="1" applyProtection="1">
      <protection hidden="1"/>
    </xf>
    <xf numFmtId="0" fontId="12" fillId="0" borderId="75" xfId="0" applyFont="1" applyFill="1" applyBorder="1" applyProtection="1">
      <protection hidden="1"/>
    </xf>
    <xf numFmtId="0" fontId="12" fillId="0" borderId="30" xfId="0" applyFont="1" applyFill="1" applyBorder="1" applyProtection="1">
      <protection hidden="1"/>
    </xf>
    <xf numFmtId="0" fontId="12" fillId="0" borderId="2" xfId="0" applyFont="1" applyFill="1" applyBorder="1" applyProtection="1">
      <protection hidden="1"/>
    </xf>
    <xf numFmtId="0" fontId="12" fillId="0" borderId="31" xfId="0" applyFont="1" applyFill="1" applyBorder="1" applyProtection="1">
      <protection hidden="1"/>
    </xf>
    <xf numFmtId="0" fontId="9" fillId="0" borderId="34" xfId="0" applyFont="1" applyFill="1" applyBorder="1" applyAlignment="1" applyProtection="1">
      <alignment horizontal="left" vertical="center" shrinkToFit="1"/>
      <protection hidden="1"/>
    </xf>
    <xf numFmtId="0" fontId="9" fillId="0" borderId="29" xfId="0" applyFont="1" applyFill="1" applyBorder="1" applyAlignment="1" applyProtection="1">
      <alignment horizontal="left" vertical="center" shrinkToFit="1"/>
      <protection hidden="1"/>
    </xf>
    <xf numFmtId="0" fontId="9" fillId="0" borderId="31" xfId="0" applyFont="1" applyFill="1" applyBorder="1" applyAlignment="1" applyProtection="1">
      <alignment horizontal="left" vertical="center" shrinkToFit="1"/>
      <protection hidden="1"/>
    </xf>
    <xf numFmtId="0" fontId="9" fillId="0" borderId="32" xfId="0" applyFont="1" applyFill="1" applyBorder="1" applyAlignment="1" applyProtection="1">
      <alignment vertical="center" shrinkToFit="1"/>
      <protection hidden="1"/>
    </xf>
    <xf numFmtId="0" fontId="9" fillId="0" borderId="35" xfId="0" applyFont="1" applyFill="1" applyBorder="1" applyAlignment="1" applyProtection="1">
      <alignment vertical="center" shrinkToFit="1"/>
      <protection hidden="1"/>
    </xf>
    <xf numFmtId="0" fontId="9" fillId="0" borderId="42" xfId="0" applyFont="1" applyFill="1" applyBorder="1" applyAlignment="1" applyProtection="1">
      <alignment vertical="center" shrinkToFit="1"/>
      <protection hidden="1"/>
    </xf>
    <xf numFmtId="0" fontId="9" fillId="0" borderId="33" xfId="0" applyFont="1" applyFill="1" applyBorder="1" applyAlignment="1" applyProtection="1">
      <alignment horizontal="left" vertical="center" shrinkToFit="1"/>
      <protection hidden="1"/>
    </xf>
    <xf numFmtId="0" fontId="9" fillId="0" borderId="65" xfId="0" applyFont="1" applyFill="1" applyBorder="1" applyProtection="1">
      <protection hidden="1"/>
    </xf>
    <xf numFmtId="0" fontId="9" fillId="0" borderId="0" xfId="0" applyFont="1" applyFill="1" applyProtection="1">
      <protection hidden="1"/>
    </xf>
    <xf numFmtId="0" fontId="9" fillId="0" borderId="1" xfId="0" applyFont="1" applyFill="1" applyBorder="1" applyProtection="1">
      <protection hidden="1"/>
    </xf>
    <xf numFmtId="0" fontId="9" fillId="0" borderId="2" xfId="0" applyFont="1" applyFill="1" applyBorder="1" applyProtection="1">
      <protection hidden="1"/>
    </xf>
    <xf numFmtId="0" fontId="9" fillId="0" borderId="43" xfId="0" applyFont="1" applyFill="1" applyBorder="1" applyProtection="1">
      <protection hidden="1"/>
    </xf>
    <xf numFmtId="176" fontId="9" fillId="0" borderId="69" xfId="0" applyNumberFormat="1" applyFont="1" applyFill="1" applyBorder="1" applyAlignment="1" applyProtection="1">
      <alignment horizontal="center" vertical="center" shrinkToFit="1"/>
      <protection hidden="1"/>
    </xf>
    <xf numFmtId="176" fontId="9" fillId="0" borderId="33" xfId="0" applyNumberFormat="1" applyFont="1" applyFill="1" applyBorder="1" applyAlignment="1" applyProtection="1">
      <alignment horizontal="center" vertical="center" shrinkToFit="1"/>
      <protection hidden="1"/>
    </xf>
    <xf numFmtId="176" fontId="9" fillId="0" borderId="28" xfId="0" applyNumberFormat="1" applyFont="1" applyFill="1" applyBorder="1" applyAlignment="1" applyProtection="1">
      <alignment horizontal="center" vertical="center" shrinkToFit="1"/>
      <protection hidden="1"/>
    </xf>
    <xf numFmtId="176" fontId="9" fillId="0" borderId="0" xfId="0" applyNumberFormat="1" applyFont="1" applyFill="1" applyBorder="1" applyAlignment="1" applyProtection="1">
      <alignment horizontal="center" vertical="center" shrinkToFit="1"/>
      <protection hidden="1"/>
    </xf>
    <xf numFmtId="176" fontId="9" fillId="0" borderId="30" xfId="0" applyNumberFormat="1" applyFont="1" applyFill="1" applyBorder="1" applyAlignment="1" applyProtection="1">
      <alignment horizontal="center" vertical="center" shrinkToFit="1"/>
      <protection hidden="1"/>
    </xf>
    <xf numFmtId="176" fontId="9" fillId="0" borderId="2" xfId="0" applyNumberFormat="1" applyFont="1" applyFill="1" applyBorder="1" applyAlignment="1" applyProtection="1">
      <alignment horizontal="center" vertical="center" shrinkToFit="1"/>
      <protection hidden="1"/>
    </xf>
    <xf numFmtId="0" fontId="9" fillId="0" borderId="32" xfId="0" applyFont="1" applyFill="1" applyBorder="1" applyAlignment="1" applyProtection="1">
      <alignment horizontal="center" vertical="center" shrinkToFit="1"/>
      <protection hidden="1"/>
    </xf>
    <xf numFmtId="0" fontId="9" fillId="0" borderId="35" xfId="0" applyFont="1" applyFill="1" applyBorder="1" applyAlignment="1" applyProtection="1">
      <alignment horizontal="center" vertical="center" shrinkToFit="1"/>
      <protection hidden="1"/>
    </xf>
    <xf numFmtId="0" fontId="9" fillId="0" borderId="0" xfId="0" applyFont="1" applyFill="1" applyBorder="1" applyAlignment="1" applyProtection="1">
      <alignment horizontal="center" vertical="center" shrinkToFit="1"/>
      <protection hidden="1"/>
    </xf>
    <xf numFmtId="0" fontId="9" fillId="0" borderId="42" xfId="0" applyFont="1" applyFill="1" applyBorder="1" applyAlignment="1" applyProtection="1">
      <alignment horizontal="center" vertical="center" shrinkToFit="1"/>
      <protection hidden="1"/>
    </xf>
    <xf numFmtId="0" fontId="9" fillId="0" borderId="2" xfId="0" applyFont="1" applyFill="1" applyBorder="1" applyAlignment="1" applyProtection="1">
      <alignment horizontal="center" vertical="center" shrinkToFit="1"/>
      <protection hidden="1"/>
    </xf>
    <xf numFmtId="0" fontId="9" fillId="0" borderId="144" xfId="0" applyFont="1" applyFill="1" applyBorder="1" applyAlignment="1" applyProtection="1">
      <alignment horizontal="center" vertical="center" wrapText="1"/>
      <protection hidden="1"/>
    </xf>
    <xf numFmtId="0" fontId="9" fillId="0" borderId="39" xfId="0" applyFont="1" applyFill="1" applyBorder="1" applyAlignment="1" applyProtection="1">
      <alignment horizontal="center" vertical="center" wrapText="1"/>
      <protection hidden="1"/>
    </xf>
    <xf numFmtId="0" fontId="9" fillId="0" borderId="40" xfId="0" applyFont="1" applyFill="1" applyBorder="1" applyAlignment="1" applyProtection="1">
      <alignment horizontal="center" vertical="center" wrapText="1"/>
      <protection hidden="1"/>
    </xf>
    <xf numFmtId="0" fontId="2" fillId="0" borderId="71" xfId="0" applyFont="1" applyFill="1" applyBorder="1" applyAlignment="1" applyProtection="1">
      <alignment horizontal="center" vertical="center" wrapText="1" shrinkToFit="1"/>
      <protection hidden="1"/>
    </xf>
    <xf numFmtId="0" fontId="9" fillId="0" borderId="11" xfId="0" applyFont="1" applyFill="1" applyBorder="1" applyAlignment="1" applyProtection="1">
      <alignment horizontal="center" vertical="center" shrinkToFit="1"/>
      <protection hidden="1"/>
    </xf>
    <xf numFmtId="0" fontId="9" fillId="0" borderId="12" xfId="0" applyFont="1" applyFill="1" applyBorder="1" applyAlignment="1" applyProtection="1">
      <alignment horizontal="center" vertical="center" shrinkToFit="1"/>
      <protection hidden="1"/>
    </xf>
    <xf numFmtId="0" fontId="9" fillId="0" borderId="1" xfId="0" applyFont="1" applyFill="1" applyBorder="1" applyAlignment="1" applyProtection="1">
      <alignment horizontal="center" vertical="center" shrinkToFit="1"/>
      <protection hidden="1"/>
    </xf>
    <xf numFmtId="0" fontId="9" fillId="0" borderId="43" xfId="0" applyFont="1" applyFill="1" applyBorder="1" applyAlignment="1" applyProtection="1">
      <alignment horizontal="center" vertical="center" shrinkToFit="1"/>
      <protection hidden="1"/>
    </xf>
    <xf numFmtId="0" fontId="9" fillId="0" borderId="66"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9" fillId="0" borderId="28"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0"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protection hidden="1"/>
    </xf>
    <xf numFmtId="0" fontId="2" fillId="0" borderId="145" xfId="0" applyFont="1" applyFill="1" applyBorder="1" applyAlignment="1" applyProtection="1">
      <alignment horizontal="left"/>
      <protection hidden="1"/>
    </xf>
    <xf numFmtId="0" fontId="9" fillId="0" borderId="12" xfId="0" applyFont="1" applyFill="1" applyBorder="1" applyProtection="1">
      <protection hidden="1"/>
    </xf>
    <xf numFmtId="0" fontId="9" fillId="0" borderId="28" xfId="0" applyFont="1" applyFill="1" applyBorder="1" applyProtection="1">
      <protection hidden="1"/>
    </xf>
    <xf numFmtId="0" fontId="9" fillId="0" borderId="0" xfId="0" applyFont="1" applyFill="1" applyBorder="1" applyProtection="1">
      <protection hidden="1"/>
    </xf>
    <xf numFmtId="0" fontId="9" fillId="0" borderId="30" xfId="0" applyFont="1" applyFill="1" applyBorder="1" applyProtection="1">
      <protection hidden="1"/>
    </xf>
    <xf numFmtId="0" fontId="2" fillId="0" borderId="69" xfId="0" applyFont="1" applyFill="1" applyBorder="1" applyAlignment="1" applyProtection="1">
      <alignment horizontal="center" vertical="center" shrinkToFit="1"/>
      <protection hidden="1"/>
    </xf>
    <xf numFmtId="0" fontId="9" fillId="0" borderId="83" xfId="0" applyFont="1" applyFill="1" applyBorder="1" applyAlignment="1" applyProtection="1">
      <alignment horizontal="center" vertical="center" shrinkToFit="1"/>
      <protection hidden="1"/>
    </xf>
    <xf numFmtId="0" fontId="9" fillId="0" borderId="7" xfId="0" applyFont="1" applyFill="1" applyBorder="1" applyAlignment="1" applyProtection="1">
      <alignment horizontal="center" vertical="center" shrinkToFit="1"/>
      <protection hidden="1"/>
    </xf>
    <xf numFmtId="0" fontId="9" fillId="0" borderId="84" xfId="0" applyFont="1" applyFill="1" applyBorder="1" applyAlignment="1" applyProtection="1">
      <alignment horizontal="center" vertical="center" shrinkToFit="1"/>
      <protection hidden="1"/>
    </xf>
    <xf numFmtId="0" fontId="9" fillId="0" borderId="78" xfId="0" applyFont="1" applyFill="1" applyBorder="1" applyAlignment="1" applyProtection="1">
      <alignment horizontal="center" vertical="center" shrinkToFit="1"/>
      <protection hidden="1"/>
    </xf>
    <xf numFmtId="0" fontId="9" fillId="0" borderId="79" xfId="0" applyFont="1" applyFill="1" applyBorder="1" applyAlignment="1" applyProtection="1">
      <alignment horizontal="center" vertical="center" shrinkToFit="1"/>
      <protection hidden="1"/>
    </xf>
    <xf numFmtId="0" fontId="9" fillId="0" borderId="32" xfId="0" applyFont="1" applyFill="1" applyBorder="1" applyAlignment="1" applyProtection="1">
      <alignment horizontal="distributed" vertical="center" justifyLastLine="1" shrinkToFit="1"/>
      <protection hidden="1"/>
    </xf>
    <xf numFmtId="0" fontId="9" fillId="0" borderId="33" xfId="0" applyFont="1" applyFill="1" applyBorder="1" applyProtection="1">
      <protection hidden="1"/>
    </xf>
    <xf numFmtId="0" fontId="9" fillId="0" borderId="35" xfId="0" applyFont="1" applyFill="1" applyBorder="1" applyProtection="1">
      <protection hidden="1"/>
    </xf>
    <xf numFmtId="0" fontId="9" fillId="0" borderId="42" xfId="0" applyFont="1" applyFill="1" applyBorder="1" applyProtection="1">
      <protection hidden="1"/>
    </xf>
    <xf numFmtId="0" fontId="12" fillId="0" borderId="144" xfId="0" applyFont="1" applyFill="1" applyBorder="1" applyAlignment="1" applyProtection="1">
      <alignment horizontal="center" vertical="center" textRotation="255" shrinkToFit="1"/>
      <protection hidden="1"/>
    </xf>
    <xf numFmtId="0" fontId="12" fillId="0" borderId="39" xfId="0" applyFont="1" applyFill="1" applyBorder="1" applyProtection="1">
      <protection hidden="1"/>
    </xf>
    <xf numFmtId="0" fontId="12" fillId="0" borderId="40" xfId="0" applyFont="1" applyFill="1" applyBorder="1" applyProtection="1">
      <protection hidden="1"/>
    </xf>
    <xf numFmtId="0" fontId="12" fillId="0" borderId="71" xfId="0" applyFont="1" applyFill="1" applyBorder="1" applyAlignment="1" applyProtection="1">
      <alignment horizontal="center" vertical="center"/>
      <protection hidden="1"/>
    </xf>
    <xf numFmtId="0" fontId="12" fillId="0" borderId="11" xfId="0" applyFont="1" applyFill="1" applyBorder="1" applyAlignment="1" applyProtection="1">
      <alignment horizontal="center" vertical="center"/>
      <protection hidden="1"/>
    </xf>
    <xf numFmtId="0" fontId="12" fillId="0" borderId="12" xfId="0" applyFont="1" applyFill="1" applyBorder="1" applyAlignment="1" applyProtection="1">
      <alignment horizontal="center" vertical="center"/>
      <protection hidden="1"/>
    </xf>
    <xf numFmtId="0" fontId="12" fillId="0" borderId="35" xfId="0" applyFont="1" applyFill="1" applyBorder="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12" fillId="0" borderId="1" xfId="0" applyFont="1" applyFill="1" applyBorder="1" applyAlignment="1" applyProtection="1">
      <alignment horizontal="center" vertical="center"/>
      <protection hidden="1"/>
    </xf>
    <xf numFmtId="0" fontId="12" fillId="0" borderId="57" xfId="0" applyFont="1" applyFill="1" applyBorder="1" applyAlignment="1" applyProtection="1">
      <alignment horizontal="center" vertical="center"/>
      <protection hidden="1"/>
    </xf>
    <xf numFmtId="0" fontId="12" fillId="0" borderId="7" xfId="0" applyFont="1" applyFill="1" applyBorder="1" applyAlignment="1" applyProtection="1">
      <alignment horizontal="center" vertical="center"/>
      <protection hidden="1"/>
    </xf>
    <xf numFmtId="0" fontId="12" fillId="0" borderId="86" xfId="0" applyFont="1" applyFill="1" applyBorder="1" applyAlignment="1" applyProtection="1">
      <alignment horizontal="center" vertical="center"/>
      <protection hidden="1"/>
    </xf>
    <xf numFmtId="0" fontId="9" fillId="0" borderId="66"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67"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9" fillId="0" borderId="144" xfId="0" applyFont="1" applyFill="1" applyBorder="1" applyAlignment="1" applyProtection="1">
      <alignment horizontal="center" vertical="center"/>
      <protection hidden="1"/>
    </xf>
    <xf numFmtId="0" fontId="9" fillId="0" borderId="39" xfId="0" applyFont="1" applyFill="1" applyBorder="1" applyAlignment="1" applyProtection="1">
      <alignment horizontal="center" vertical="center"/>
      <protection hidden="1"/>
    </xf>
    <xf numFmtId="0" fontId="9" fillId="0" borderId="40" xfId="0" applyFont="1" applyFill="1" applyBorder="1" applyAlignment="1" applyProtection="1">
      <alignment horizontal="center" vertical="center"/>
      <protection hidden="1"/>
    </xf>
    <xf numFmtId="0" fontId="9" fillId="0" borderId="71" xfId="0" applyFont="1" applyFill="1" applyBorder="1" applyAlignment="1" applyProtection="1">
      <alignment horizontal="center" vertical="center" wrapText="1" shrinkToFit="1"/>
      <protection hidden="1"/>
    </xf>
    <xf numFmtId="0" fontId="9" fillId="0" borderId="72" xfId="0" applyFont="1" applyFill="1" applyBorder="1" applyAlignment="1" applyProtection="1">
      <alignment horizontal="center" vertical="center" shrinkToFit="1"/>
      <protection hidden="1"/>
    </xf>
    <xf numFmtId="0" fontId="9" fillId="0" borderId="29" xfId="0" applyFont="1" applyFill="1" applyBorder="1" applyAlignment="1" applyProtection="1">
      <alignment horizontal="center" vertical="center" shrinkToFit="1"/>
      <protection hidden="1"/>
    </xf>
    <xf numFmtId="0" fontId="9" fillId="0" borderId="31" xfId="0" applyFont="1" applyFill="1" applyBorder="1" applyAlignment="1" applyProtection="1">
      <alignment horizontal="center" vertical="center" shrinkToFit="1"/>
      <protection hidden="1"/>
    </xf>
    <xf numFmtId="0" fontId="9" fillId="0" borderId="69" xfId="0" applyFont="1" applyFill="1" applyBorder="1" applyAlignment="1" applyProtection="1">
      <alignment horizontal="center" vertical="center" wrapText="1" shrinkToFit="1"/>
      <protection hidden="1"/>
    </xf>
    <xf numFmtId="0" fontId="9" fillId="0" borderId="28" xfId="0" applyFont="1" applyFill="1" applyBorder="1" applyAlignment="1" applyProtection="1">
      <alignment horizontal="center" vertical="center" shrinkToFit="1"/>
      <protection hidden="1"/>
    </xf>
    <xf numFmtId="0" fontId="9" fillId="0" borderId="30" xfId="0" applyFont="1" applyFill="1" applyBorder="1" applyAlignment="1" applyProtection="1">
      <alignment horizontal="center" vertical="center" shrinkToFit="1"/>
      <protection hidden="1"/>
    </xf>
    <xf numFmtId="0" fontId="9" fillId="0" borderId="73" xfId="0" applyFont="1" applyFill="1" applyBorder="1" applyAlignment="1" applyProtection="1">
      <alignment vertical="center" shrinkToFit="1"/>
      <protection hidden="1"/>
    </xf>
    <xf numFmtId="0" fontId="9" fillId="0" borderId="19" xfId="0" applyFont="1" applyFill="1" applyBorder="1" applyAlignment="1" applyProtection="1">
      <alignment vertical="center" shrinkToFit="1"/>
      <protection hidden="1"/>
    </xf>
    <xf numFmtId="0" fontId="12" fillId="0" borderId="58" xfId="0" applyFont="1" applyFill="1" applyBorder="1" applyAlignment="1" applyProtection="1">
      <alignment horizontal="center" vertical="center"/>
      <protection hidden="1"/>
    </xf>
    <xf numFmtId="0" fontId="12" fillId="0" borderId="4" xfId="0" applyFont="1" applyFill="1" applyBorder="1" applyAlignment="1" applyProtection="1">
      <alignment horizontal="center" vertical="center"/>
      <protection hidden="1"/>
    </xf>
    <xf numFmtId="0" fontId="12" fillId="0" borderId="44" xfId="0" applyFont="1" applyFill="1" applyBorder="1" applyAlignment="1" applyProtection="1">
      <alignment horizontal="center" vertical="center"/>
      <protection hidden="1"/>
    </xf>
    <xf numFmtId="0" fontId="12" fillId="0" borderId="42" xfId="0" applyFont="1" applyFill="1" applyBorder="1" applyAlignment="1" applyProtection="1">
      <alignment horizontal="center" vertical="center"/>
      <protection hidden="1"/>
    </xf>
    <xf numFmtId="0" fontId="12" fillId="0" borderId="2" xfId="0" applyFont="1" applyFill="1" applyBorder="1" applyAlignment="1" applyProtection="1">
      <alignment horizontal="center" vertical="center"/>
      <protection hidden="1"/>
    </xf>
    <xf numFmtId="0" fontId="12" fillId="0" borderId="43" xfId="0" applyFont="1" applyFill="1" applyBorder="1" applyAlignment="1" applyProtection="1">
      <alignment horizontal="center" vertical="center"/>
      <protection hidden="1"/>
    </xf>
    <xf numFmtId="0" fontId="9" fillId="0" borderId="68" xfId="0" applyFont="1" applyFill="1" applyBorder="1" applyAlignment="1" applyProtection="1">
      <alignment vertical="center" shrinkToFit="1"/>
      <protection hidden="1"/>
    </xf>
    <xf numFmtId="0" fontId="9" fillId="0" borderId="82" xfId="0" applyFont="1" applyFill="1" applyBorder="1" applyAlignment="1" applyProtection="1">
      <alignment horizontal="center" vertical="center" shrinkToFit="1"/>
      <protection hidden="1"/>
    </xf>
    <xf numFmtId="0" fontId="9" fillId="0" borderId="5" xfId="0" applyFont="1" applyFill="1" applyBorder="1" applyAlignment="1" applyProtection="1">
      <alignment horizontal="center" vertical="center" shrinkToFit="1"/>
      <protection hidden="1"/>
    </xf>
    <xf numFmtId="0" fontId="9" fillId="0" borderId="93" xfId="0" applyFont="1" applyFill="1" applyBorder="1" applyAlignment="1" applyProtection="1">
      <alignment horizontal="center" vertical="center" shrinkToFit="1"/>
      <protection hidden="1"/>
    </xf>
    <xf numFmtId="0" fontId="9" fillId="0" borderId="3" xfId="0" applyFont="1" applyFill="1" applyBorder="1" applyAlignment="1" applyProtection="1">
      <alignment horizontal="distributed" vertical="center" justifyLastLine="1" shrinkToFit="1"/>
      <protection hidden="1"/>
    </xf>
    <xf numFmtId="0" fontId="9" fillId="0" borderId="4" xfId="0" applyFont="1" applyFill="1" applyBorder="1" applyAlignment="1" applyProtection="1">
      <alignment horizontal="distributed" vertical="center" justifyLastLine="1" shrinkToFit="1"/>
      <protection hidden="1"/>
    </xf>
    <xf numFmtId="0" fontId="9" fillId="0" borderId="75" xfId="0" applyFont="1" applyFill="1" applyBorder="1" applyAlignment="1" applyProtection="1">
      <alignment horizontal="distributed" vertical="center" justifyLastLine="1" shrinkToFit="1"/>
      <protection hidden="1"/>
    </xf>
    <xf numFmtId="0" fontId="9" fillId="0" borderId="89" xfId="0" applyFont="1" applyFill="1" applyBorder="1" applyAlignment="1" applyProtection="1">
      <alignment horizontal="distributed" vertical="center" justifyLastLine="1" shrinkToFit="1"/>
      <protection hidden="1"/>
    </xf>
    <xf numFmtId="0" fontId="9" fillId="0" borderId="2" xfId="0" applyFont="1" applyFill="1" applyBorder="1" applyAlignment="1" applyProtection="1">
      <alignment horizontal="distributed" vertical="center" justifyLastLine="1" shrinkToFit="1"/>
      <protection hidden="1"/>
    </xf>
    <xf numFmtId="0" fontId="9" fillId="0" borderId="31" xfId="0" applyFont="1" applyFill="1" applyBorder="1" applyAlignment="1" applyProtection="1">
      <alignment horizontal="distributed" vertical="center" justifyLastLine="1" shrinkToFit="1"/>
      <protection hidden="1"/>
    </xf>
    <xf numFmtId="49" fontId="9" fillId="3" borderId="70" xfId="0" applyNumberFormat="1" applyFont="1" applyFill="1" applyBorder="1" applyAlignment="1" applyProtection="1">
      <alignment horizontal="center" shrinkToFit="1"/>
      <protection hidden="1"/>
    </xf>
    <xf numFmtId="49" fontId="9" fillId="3" borderId="40" xfId="0" applyNumberFormat="1" applyFont="1" applyFill="1" applyBorder="1" applyAlignment="1" applyProtection="1">
      <alignment horizontal="center" shrinkToFit="1"/>
      <protection hidden="1"/>
    </xf>
    <xf numFmtId="179" fontId="9" fillId="0" borderId="71" xfId="0" applyNumberFormat="1" applyFont="1" applyFill="1" applyBorder="1" applyAlignment="1" applyProtection="1">
      <alignment vertical="center" shrinkToFit="1"/>
      <protection hidden="1"/>
    </xf>
    <xf numFmtId="179" fontId="9" fillId="0" borderId="11" xfId="0" applyNumberFormat="1" applyFont="1" applyFill="1" applyBorder="1" applyAlignment="1" applyProtection="1">
      <alignment vertical="center" shrinkToFit="1"/>
      <protection hidden="1"/>
    </xf>
    <xf numFmtId="179" fontId="9" fillId="0" borderId="12" xfId="0" applyNumberFormat="1" applyFont="1" applyFill="1" applyBorder="1" applyAlignment="1" applyProtection="1">
      <alignment vertical="center" shrinkToFit="1"/>
      <protection hidden="1"/>
    </xf>
    <xf numFmtId="179" fontId="9" fillId="0" borderId="35" xfId="0" applyNumberFormat="1" applyFont="1" applyFill="1" applyBorder="1" applyAlignment="1" applyProtection="1">
      <alignment vertical="center" shrinkToFit="1"/>
      <protection hidden="1"/>
    </xf>
    <xf numFmtId="179" fontId="9" fillId="0" borderId="0" xfId="0" applyNumberFormat="1" applyFont="1" applyFill="1" applyAlignment="1" applyProtection="1">
      <alignment vertical="center" shrinkToFit="1"/>
      <protection hidden="1"/>
    </xf>
    <xf numFmtId="179" fontId="9" fillId="0" borderId="1" xfId="0" applyNumberFormat="1" applyFont="1" applyFill="1" applyBorder="1" applyAlignment="1" applyProtection="1">
      <alignment vertical="center" shrinkToFit="1"/>
      <protection hidden="1"/>
    </xf>
    <xf numFmtId="179" fontId="9" fillId="0" borderId="0" xfId="0" applyNumberFormat="1" applyFont="1" applyFill="1" applyBorder="1" applyAlignment="1" applyProtection="1">
      <alignment vertical="center" shrinkToFit="1"/>
      <protection hidden="1"/>
    </xf>
    <xf numFmtId="0" fontId="9" fillId="3" borderId="62" xfId="0" applyFont="1" applyFill="1" applyBorder="1" applyAlignment="1" applyProtection="1">
      <alignment horizontal="center" vertical="center" wrapText="1" shrinkToFit="1"/>
      <protection hidden="1"/>
    </xf>
    <xf numFmtId="0" fontId="9" fillId="3" borderId="63" xfId="0" applyFont="1" applyFill="1" applyBorder="1" applyAlignment="1" applyProtection="1">
      <alignment horizontal="center" vertical="center" wrapText="1" shrinkToFit="1"/>
      <protection hidden="1"/>
    </xf>
    <xf numFmtId="0" fontId="9" fillId="3" borderId="81" xfId="0" applyFont="1" applyFill="1" applyBorder="1" applyAlignment="1" applyProtection="1">
      <alignment horizontal="center" vertical="center" wrapText="1"/>
      <protection hidden="1"/>
    </xf>
    <xf numFmtId="0" fontId="9" fillId="3" borderId="24" xfId="0" applyFont="1" applyFill="1" applyBorder="1" applyAlignment="1" applyProtection="1">
      <alignment horizontal="center" vertical="center" wrapText="1"/>
      <protection hidden="1"/>
    </xf>
    <xf numFmtId="0" fontId="9" fillId="3" borderId="22" xfId="0" applyFont="1" applyFill="1" applyBorder="1" applyAlignment="1" applyProtection="1">
      <alignment horizontal="center" vertical="center" wrapText="1"/>
      <protection hidden="1"/>
    </xf>
    <xf numFmtId="0" fontId="9" fillId="3" borderId="77" xfId="0" applyFont="1" applyFill="1" applyBorder="1" applyAlignment="1" applyProtection="1">
      <alignment horizontal="center" vertical="center" wrapText="1"/>
      <protection hidden="1"/>
    </xf>
    <xf numFmtId="0" fontId="9" fillId="3" borderId="69" xfId="0" applyFont="1" applyFill="1" applyBorder="1" applyAlignment="1" applyProtection="1">
      <alignment horizontal="center" vertical="center" wrapText="1"/>
      <protection hidden="1"/>
    </xf>
    <xf numFmtId="0" fontId="9" fillId="3" borderId="33" xfId="0" applyFont="1" applyFill="1" applyBorder="1" applyAlignment="1" applyProtection="1">
      <alignment horizontal="center" vertical="center" wrapText="1"/>
      <protection hidden="1"/>
    </xf>
    <xf numFmtId="0" fontId="9" fillId="3" borderId="65" xfId="0" applyFont="1" applyFill="1" applyBorder="1" applyAlignment="1" applyProtection="1">
      <alignment horizontal="center" vertical="center" wrapText="1"/>
      <protection hidden="1"/>
    </xf>
    <xf numFmtId="0" fontId="0" fillId="3" borderId="107" xfId="0" applyNumberFormat="1" applyFont="1" applyFill="1" applyBorder="1" applyAlignment="1" applyProtection="1">
      <alignment horizontal="center" shrinkToFit="1"/>
      <protection hidden="1"/>
    </xf>
    <xf numFmtId="0" fontId="0" fillId="3" borderId="51" xfId="0" applyNumberFormat="1" applyFont="1" applyFill="1" applyBorder="1" applyAlignment="1" applyProtection="1">
      <alignment horizontal="center" shrinkToFit="1"/>
      <protection hidden="1"/>
    </xf>
    <xf numFmtId="0" fontId="0" fillId="3" borderId="109" xfId="0" applyNumberFormat="1" applyFont="1" applyFill="1" applyBorder="1" applyAlignment="1" applyProtection="1">
      <alignment horizontal="center" shrinkToFit="1"/>
      <protection hidden="1"/>
    </xf>
    <xf numFmtId="0" fontId="9" fillId="3" borderId="102" xfId="0" applyFont="1" applyFill="1" applyBorder="1" applyAlignment="1" applyProtection="1">
      <alignment horizontal="center" vertical="center" shrinkToFit="1"/>
      <protection hidden="1"/>
    </xf>
    <xf numFmtId="0" fontId="9" fillId="3" borderId="103" xfId="0" applyFont="1" applyFill="1" applyBorder="1" applyAlignment="1" applyProtection="1">
      <alignment horizontal="center" vertical="center" shrinkToFit="1"/>
      <protection hidden="1"/>
    </xf>
    <xf numFmtId="179" fontId="9" fillId="3" borderId="4" xfId="0" applyNumberFormat="1" applyFont="1" applyFill="1" applyBorder="1" applyAlignment="1" applyProtection="1">
      <alignment vertical="center" shrinkToFit="1"/>
      <protection hidden="1"/>
    </xf>
    <xf numFmtId="179" fontId="9" fillId="3" borderId="5" xfId="0" applyNumberFormat="1" applyFont="1" applyFill="1" applyBorder="1" applyAlignment="1" applyProtection="1">
      <alignment vertical="center" shrinkToFit="1"/>
      <protection hidden="1"/>
    </xf>
    <xf numFmtId="179" fontId="9" fillId="3" borderId="7" xfId="0" applyNumberFormat="1" applyFont="1" applyFill="1" applyBorder="1" applyAlignment="1" applyProtection="1">
      <alignment vertical="center" shrinkToFit="1"/>
      <protection hidden="1"/>
    </xf>
    <xf numFmtId="179" fontId="9" fillId="3" borderId="8" xfId="0" applyNumberFormat="1" applyFont="1" applyFill="1" applyBorder="1" applyAlignment="1" applyProtection="1">
      <alignment vertical="center" shrinkToFit="1"/>
      <protection hidden="1"/>
    </xf>
    <xf numFmtId="179" fontId="9" fillId="3" borderId="3" xfId="0" applyNumberFormat="1" applyFont="1" applyFill="1" applyBorder="1" applyAlignment="1" applyProtection="1">
      <alignment vertical="center" shrinkToFit="1"/>
      <protection hidden="1"/>
    </xf>
    <xf numFmtId="179" fontId="9" fillId="3" borderId="6" xfId="0" applyNumberFormat="1" applyFont="1" applyFill="1" applyBorder="1" applyAlignment="1" applyProtection="1">
      <alignment vertical="center" shrinkToFit="1"/>
      <protection hidden="1"/>
    </xf>
    <xf numFmtId="176" fontId="12" fillId="0" borderId="4" xfId="0" applyNumberFormat="1" applyFont="1" applyFill="1" applyBorder="1" applyAlignment="1" applyProtection="1">
      <alignment horizontal="center" vertical="center" shrinkToFit="1"/>
      <protection hidden="1"/>
    </xf>
    <xf numFmtId="176" fontId="12" fillId="0" borderId="7" xfId="0" applyNumberFormat="1" applyFont="1" applyFill="1" applyBorder="1" applyAlignment="1" applyProtection="1">
      <alignment horizontal="center" vertical="center" shrinkToFit="1"/>
      <protection hidden="1"/>
    </xf>
    <xf numFmtId="179" fontId="9" fillId="3" borderId="75" xfId="0" applyNumberFormat="1" applyFont="1" applyFill="1" applyBorder="1" applyAlignment="1" applyProtection="1">
      <alignment vertical="center" shrinkToFit="1"/>
      <protection hidden="1"/>
    </xf>
    <xf numFmtId="179" fontId="9" fillId="3" borderId="84" xfId="0" applyNumberFormat="1" applyFont="1" applyFill="1" applyBorder="1" applyAlignment="1" applyProtection="1">
      <alignment vertical="center" shrinkToFit="1"/>
      <protection hidden="1"/>
    </xf>
    <xf numFmtId="179" fontId="9" fillId="3" borderId="70" xfId="0" applyNumberFormat="1" applyFont="1" applyFill="1" applyBorder="1" applyAlignment="1" applyProtection="1">
      <alignment vertical="center" shrinkToFit="1"/>
      <protection hidden="1"/>
    </xf>
    <xf numFmtId="179" fontId="9" fillId="3" borderId="79" xfId="0" applyNumberFormat="1" applyFont="1" applyFill="1" applyBorder="1" applyAlignment="1" applyProtection="1">
      <alignment vertical="center" shrinkToFit="1"/>
      <protection hidden="1"/>
    </xf>
    <xf numFmtId="0" fontId="9" fillId="3" borderId="143" xfId="0" applyFont="1" applyFill="1" applyBorder="1" applyAlignment="1" applyProtection="1">
      <alignment horizontal="center" vertical="center" shrinkToFit="1"/>
      <protection hidden="1"/>
    </xf>
    <xf numFmtId="179" fontId="9" fillId="3" borderId="11" xfId="0" applyNumberFormat="1" applyFont="1" applyFill="1" applyBorder="1" applyAlignment="1" applyProtection="1">
      <alignment vertical="center" shrinkToFit="1"/>
      <protection hidden="1"/>
    </xf>
    <xf numFmtId="179" fontId="9" fillId="3" borderId="52" xfId="0" applyNumberFormat="1" applyFont="1" applyFill="1" applyBorder="1" applyAlignment="1" applyProtection="1">
      <alignment vertical="center" shrinkToFit="1"/>
      <protection hidden="1"/>
    </xf>
    <xf numFmtId="179" fontId="9" fillId="3" borderId="10" xfId="0" applyNumberFormat="1" applyFont="1" applyFill="1" applyBorder="1" applyAlignment="1" applyProtection="1">
      <alignment vertical="center" shrinkToFit="1"/>
      <protection hidden="1"/>
    </xf>
    <xf numFmtId="176" fontId="12" fillId="0" borderId="11" xfId="0" applyNumberFormat="1" applyFont="1" applyFill="1" applyBorder="1" applyAlignment="1" applyProtection="1">
      <alignment horizontal="center" vertical="center" shrinkToFit="1"/>
      <protection hidden="1"/>
    </xf>
    <xf numFmtId="0" fontId="9" fillId="0" borderId="7" xfId="0" applyFont="1" applyFill="1" applyBorder="1" applyAlignment="1" applyProtection="1">
      <alignment vertical="center" shrinkToFit="1"/>
      <protection hidden="1"/>
    </xf>
    <xf numFmtId="179" fontId="9" fillId="3" borderId="72" xfId="0" applyNumberFormat="1" applyFont="1" applyFill="1" applyBorder="1" applyAlignment="1" applyProtection="1">
      <alignment vertical="center" shrinkToFit="1"/>
      <protection hidden="1"/>
    </xf>
    <xf numFmtId="179" fontId="9" fillId="3" borderId="144" xfId="0" applyNumberFormat="1" applyFont="1" applyFill="1" applyBorder="1" applyAlignment="1" applyProtection="1">
      <alignment vertical="center" shrinkToFit="1"/>
      <protection hidden="1"/>
    </xf>
    <xf numFmtId="179" fontId="9" fillId="3" borderId="0" xfId="0" applyNumberFormat="1" applyFont="1" applyFill="1" applyBorder="1" applyAlignment="1" applyProtection="1">
      <alignment vertical="center" shrinkToFit="1"/>
      <protection hidden="1"/>
    </xf>
    <xf numFmtId="179" fontId="9" fillId="3" borderId="0" xfId="0" applyNumberFormat="1" applyFont="1" applyFill="1" applyAlignment="1" applyProtection="1">
      <alignment vertical="center" shrinkToFit="1"/>
      <protection hidden="1"/>
    </xf>
    <xf numFmtId="179" fontId="9" fillId="3" borderId="29" xfId="0" applyNumberFormat="1" applyFont="1" applyFill="1" applyBorder="1" applyAlignment="1" applyProtection="1">
      <alignment vertical="center" shrinkToFit="1"/>
      <protection hidden="1"/>
    </xf>
    <xf numFmtId="179" fontId="9" fillId="3" borderId="71" xfId="0" applyNumberFormat="1" applyFont="1" applyFill="1" applyBorder="1" applyAlignment="1" applyProtection="1">
      <alignment vertical="center" shrinkToFit="1"/>
      <protection hidden="1"/>
    </xf>
    <xf numFmtId="179" fontId="9" fillId="3" borderId="35" xfId="0" applyNumberFormat="1" applyFont="1" applyFill="1" applyBorder="1" applyAlignment="1" applyProtection="1">
      <alignment vertical="center" shrinkToFit="1"/>
      <protection hidden="1"/>
    </xf>
    <xf numFmtId="179" fontId="9" fillId="3" borderId="39" xfId="0" applyNumberFormat="1" applyFont="1" applyFill="1" applyBorder="1" applyAlignment="1" applyProtection="1">
      <alignment vertical="center" shrinkToFit="1"/>
      <protection hidden="1"/>
    </xf>
    <xf numFmtId="178" fontId="9" fillId="0" borderId="71" xfId="0" applyNumberFormat="1" applyFont="1" applyFill="1" applyBorder="1" applyAlignment="1" applyProtection="1">
      <alignment vertical="center" shrinkToFit="1"/>
      <protection hidden="1"/>
    </xf>
    <xf numFmtId="178" fontId="9" fillId="0" borderId="11" xfId="0" applyNumberFormat="1" applyFont="1" applyFill="1" applyBorder="1" applyAlignment="1" applyProtection="1">
      <alignment vertical="center" shrinkToFit="1"/>
      <protection hidden="1"/>
    </xf>
    <xf numFmtId="178" fontId="9" fillId="0" borderId="72" xfId="0" applyNumberFormat="1" applyFont="1" applyFill="1" applyBorder="1" applyAlignment="1" applyProtection="1">
      <alignment vertical="center" shrinkToFit="1"/>
      <protection hidden="1"/>
    </xf>
    <xf numFmtId="178" fontId="9" fillId="0" borderId="35" xfId="0" applyNumberFormat="1" applyFont="1" applyFill="1" applyBorder="1" applyAlignment="1" applyProtection="1">
      <alignment vertical="center" shrinkToFit="1"/>
      <protection hidden="1"/>
    </xf>
    <xf numFmtId="178" fontId="9" fillId="0" borderId="0" xfId="0" applyNumberFormat="1" applyFont="1" applyFill="1" applyBorder="1" applyAlignment="1" applyProtection="1">
      <alignment vertical="center" shrinkToFit="1"/>
      <protection hidden="1"/>
    </xf>
    <xf numFmtId="178" fontId="9" fillId="0" borderId="29" xfId="0" applyNumberFormat="1" applyFont="1" applyFill="1" applyBorder="1" applyAlignment="1" applyProtection="1">
      <alignment vertical="center" shrinkToFit="1"/>
      <protection hidden="1"/>
    </xf>
    <xf numFmtId="182" fontId="9" fillId="3" borderId="58" xfId="0" applyNumberFormat="1" applyFont="1" applyFill="1" applyBorder="1" applyAlignment="1" applyProtection="1">
      <alignment horizontal="center" vertical="center" shrinkToFit="1"/>
      <protection hidden="1"/>
    </xf>
    <xf numFmtId="182" fontId="9" fillId="3" borderId="4" xfId="0" applyNumberFormat="1" applyFont="1" applyFill="1" applyBorder="1" applyAlignment="1" applyProtection="1">
      <alignment horizontal="center" vertical="center" shrinkToFit="1"/>
      <protection hidden="1"/>
    </xf>
    <xf numFmtId="182" fontId="9" fillId="3" borderId="44" xfId="0" applyNumberFormat="1" applyFont="1" applyFill="1" applyBorder="1" applyAlignment="1" applyProtection="1">
      <alignment horizontal="center" vertical="center" shrinkToFit="1"/>
      <protection hidden="1"/>
    </xf>
    <xf numFmtId="182" fontId="9" fillId="3" borderId="35" xfId="0" applyNumberFormat="1" applyFont="1" applyFill="1" applyBorder="1" applyAlignment="1" applyProtection="1">
      <alignment horizontal="center" vertical="center" shrinkToFit="1"/>
      <protection hidden="1"/>
    </xf>
    <xf numFmtId="182" fontId="9" fillId="3" borderId="0" xfId="0" applyNumberFormat="1" applyFont="1" applyFill="1" applyBorder="1" applyAlignment="1" applyProtection="1">
      <alignment horizontal="center" vertical="center" shrinkToFit="1"/>
      <protection hidden="1"/>
    </xf>
    <xf numFmtId="182" fontId="9" fillId="3" borderId="1" xfId="0" applyNumberFormat="1" applyFont="1" applyFill="1" applyBorder="1" applyAlignment="1" applyProtection="1">
      <alignment horizontal="center" vertical="center" shrinkToFit="1"/>
      <protection hidden="1"/>
    </xf>
    <xf numFmtId="179" fontId="9" fillId="3" borderId="19" xfId="0" applyNumberFormat="1" applyFont="1" applyFill="1" applyBorder="1" applyAlignment="1" applyProtection="1">
      <alignment vertical="center" shrinkToFit="1"/>
      <protection hidden="1"/>
    </xf>
    <xf numFmtId="179" fontId="9" fillId="0" borderId="58" xfId="0" applyNumberFormat="1" applyFont="1" applyFill="1" applyBorder="1" applyAlignment="1" applyProtection="1">
      <alignment vertical="center" shrinkToFit="1"/>
      <protection hidden="1"/>
    </xf>
    <xf numFmtId="179" fontId="9" fillId="0" borderId="4" xfId="0" applyNumberFormat="1" applyFont="1" applyFill="1" applyBorder="1" applyAlignment="1" applyProtection="1">
      <alignment vertical="center" shrinkToFit="1"/>
      <protection hidden="1"/>
    </xf>
    <xf numFmtId="179" fontId="9" fillId="0" borderId="75" xfId="0" applyNumberFormat="1" applyFont="1" applyFill="1" applyBorder="1" applyAlignment="1" applyProtection="1">
      <alignment vertical="center" shrinkToFit="1"/>
      <protection hidden="1"/>
    </xf>
    <xf numFmtId="179" fontId="9" fillId="0" borderId="29" xfId="0" applyNumberFormat="1" applyFont="1" applyFill="1" applyBorder="1" applyAlignment="1" applyProtection="1">
      <alignment vertical="center" shrinkToFit="1"/>
      <protection hidden="1"/>
    </xf>
    <xf numFmtId="0" fontId="0" fillId="3" borderId="102" xfId="0" applyNumberFormat="1" applyFont="1" applyFill="1" applyBorder="1" applyAlignment="1" applyProtection="1">
      <alignment horizontal="center" shrinkToFit="1"/>
      <protection hidden="1"/>
    </xf>
    <xf numFmtId="0" fontId="0" fillId="3" borderId="126" xfId="0" applyNumberFormat="1" applyFont="1" applyFill="1" applyBorder="1" applyAlignment="1" applyProtection="1">
      <alignment horizontal="center" shrinkToFit="1"/>
      <protection hidden="1"/>
    </xf>
    <xf numFmtId="0" fontId="0" fillId="3" borderId="127" xfId="0" applyNumberFormat="1" applyFont="1" applyFill="1" applyBorder="1" applyAlignment="1" applyProtection="1">
      <alignment horizontal="center" shrinkToFit="1"/>
      <protection hidden="1"/>
    </xf>
    <xf numFmtId="0" fontId="9" fillId="3" borderId="142" xfId="0" applyFont="1" applyFill="1" applyBorder="1" applyAlignment="1" applyProtection="1">
      <alignment horizontal="center" vertical="center" shrinkToFit="1"/>
      <protection hidden="1"/>
    </xf>
    <xf numFmtId="179" fontId="9" fillId="3" borderId="101" xfId="0" applyNumberFormat="1" applyFont="1" applyFill="1" applyBorder="1" applyAlignment="1" applyProtection="1">
      <alignment vertical="center" shrinkToFit="1"/>
      <protection hidden="1"/>
    </xf>
    <xf numFmtId="179" fontId="9" fillId="3" borderId="145" xfId="0" applyNumberFormat="1" applyFont="1" applyFill="1" applyBorder="1" applyAlignment="1" applyProtection="1">
      <alignment vertical="center" shrinkToFit="1"/>
      <protection hidden="1"/>
    </xf>
    <xf numFmtId="0" fontId="9" fillId="0" borderId="0" xfId="0" applyFont="1" applyFill="1" applyBorder="1" applyAlignment="1" applyProtection="1">
      <alignment vertical="center" shrinkToFit="1"/>
      <protection hidden="1"/>
    </xf>
    <xf numFmtId="179" fontId="9" fillId="3" borderId="148" xfId="0" applyNumberFormat="1" applyFont="1" applyFill="1" applyBorder="1" applyAlignment="1" applyProtection="1">
      <alignment vertical="center" shrinkToFit="1"/>
      <protection hidden="1"/>
    </xf>
    <xf numFmtId="179" fontId="9" fillId="3" borderId="129" xfId="0" applyNumberFormat="1" applyFont="1" applyFill="1" applyBorder="1" applyAlignment="1" applyProtection="1">
      <alignment vertical="center" shrinkToFit="1"/>
      <protection hidden="1"/>
    </xf>
    <xf numFmtId="179" fontId="9" fillId="0" borderId="66" xfId="0" applyNumberFormat="1" applyFont="1" applyFill="1" applyBorder="1" applyAlignment="1" applyProtection="1">
      <alignment vertical="center" shrinkToFit="1"/>
      <protection hidden="1"/>
    </xf>
    <xf numFmtId="179" fontId="9" fillId="0" borderId="28" xfId="0" applyNumberFormat="1" applyFont="1" applyFill="1" applyBorder="1" applyAlignment="1" applyProtection="1">
      <alignment vertical="center" shrinkToFit="1"/>
      <protection hidden="1"/>
    </xf>
    <xf numFmtId="0" fontId="0" fillId="3" borderId="124" xfId="0" applyNumberFormat="1" applyFont="1" applyFill="1" applyBorder="1" applyAlignment="1" applyProtection="1">
      <alignment horizontal="center" shrinkToFit="1"/>
      <protection hidden="1"/>
    </xf>
    <xf numFmtId="0" fontId="0" fillId="3" borderId="125" xfId="0" applyNumberFormat="1" applyFont="1" applyFill="1" applyBorder="1" applyAlignment="1" applyProtection="1">
      <alignment horizontal="center" shrinkToFit="1"/>
      <protection hidden="1"/>
    </xf>
    <xf numFmtId="49" fontId="20" fillId="3" borderId="144" xfId="0" applyNumberFormat="1" applyFont="1" applyFill="1" applyBorder="1" applyAlignment="1" applyProtection="1">
      <alignment horizontal="center" vertical="center" textRotation="255" shrinkToFit="1"/>
      <protection hidden="1"/>
    </xf>
    <xf numFmtId="0" fontId="0" fillId="3" borderId="39" xfId="0" applyFont="1" applyFill="1" applyBorder="1" applyAlignment="1" applyProtection="1">
      <alignment shrinkToFit="1"/>
      <protection hidden="1"/>
    </xf>
    <xf numFmtId="182" fontId="9" fillId="3" borderId="71" xfId="0" applyNumberFormat="1" applyFont="1" applyFill="1" applyBorder="1" applyAlignment="1" applyProtection="1">
      <alignment horizontal="center" vertical="center" shrinkToFit="1"/>
      <protection hidden="1"/>
    </xf>
    <xf numFmtId="182" fontId="9" fillId="3" borderId="11" xfId="0" applyNumberFormat="1" applyFont="1" applyFill="1" applyBorder="1" applyAlignment="1" applyProtection="1">
      <alignment horizontal="center" vertical="center" shrinkToFit="1"/>
      <protection hidden="1"/>
    </xf>
    <xf numFmtId="182" fontId="9" fillId="3" borderId="12" xfId="0" applyNumberFormat="1" applyFont="1" applyFill="1" applyBorder="1" applyAlignment="1" applyProtection="1">
      <alignment horizontal="center" vertical="center" shrinkToFit="1"/>
      <protection hidden="1"/>
    </xf>
    <xf numFmtId="182" fontId="9" fillId="3" borderId="57" xfId="0" applyNumberFormat="1" applyFont="1" applyFill="1" applyBorder="1" applyAlignment="1" applyProtection="1">
      <alignment horizontal="center" vertical="center" shrinkToFit="1"/>
      <protection hidden="1"/>
    </xf>
    <xf numFmtId="182" fontId="9" fillId="3" borderId="7" xfId="0" applyNumberFormat="1" applyFont="1" applyFill="1" applyBorder="1" applyAlignment="1" applyProtection="1">
      <alignment horizontal="center" vertical="center" shrinkToFit="1"/>
      <protection hidden="1"/>
    </xf>
    <xf numFmtId="182" fontId="9" fillId="3" borderId="86" xfId="0" applyNumberFormat="1" applyFont="1" applyFill="1" applyBorder="1" applyAlignment="1" applyProtection="1">
      <alignment horizontal="center" vertical="center" shrinkToFit="1"/>
      <protection hidden="1"/>
    </xf>
    <xf numFmtId="179" fontId="9" fillId="3" borderId="66" xfId="0" applyNumberFormat="1" applyFont="1" applyFill="1" applyBorder="1" applyAlignment="1" applyProtection="1">
      <alignment vertical="center" shrinkToFit="1"/>
      <protection hidden="1"/>
    </xf>
    <xf numFmtId="179" fontId="9" fillId="3" borderId="28" xfId="0" applyNumberFormat="1" applyFont="1" applyFill="1" applyBorder="1" applyAlignment="1" applyProtection="1">
      <alignment vertical="center" shrinkToFit="1"/>
      <protection hidden="1"/>
    </xf>
    <xf numFmtId="178" fontId="9" fillId="0" borderId="18" xfId="0" applyNumberFormat="1" applyFont="1" applyFill="1" applyBorder="1" applyAlignment="1" applyProtection="1">
      <alignment vertical="center" shrinkToFit="1"/>
      <protection hidden="1"/>
    </xf>
    <xf numFmtId="178" fontId="9" fillId="0" borderId="19" xfId="0" applyNumberFormat="1" applyFont="1" applyFill="1" applyBorder="1" applyAlignment="1" applyProtection="1">
      <alignment vertical="center" shrinkToFit="1"/>
      <protection hidden="1"/>
    </xf>
    <xf numFmtId="0" fontId="0" fillId="3" borderId="123" xfId="0" applyNumberFormat="1" applyFont="1" applyFill="1" applyBorder="1" applyAlignment="1" applyProtection="1">
      <alignment horizontal="center" shrinkToFit="1"/>
      <protection hidden="1"/>
    </xf>
    <xf numFmtId="0" fontId="14" fillId="2" borderId="0" xfId="0" applyFont="1" applyFill="1" applyBorder="1" applyAlignment="1" applyProtection="1">
      <alignment horizontal="center" vertical="center" shrinkToFit="1"/>
      <protection hidden="1"/>
    </xf>
    <xf numFmtId="179" fontId="9" fillId="2" borderId="153" xfId="0" applyNumberFormat="1" applyFont="1" applyFill="1" applyBorder="1" applyAlignment="1" applyProtection="1">
      <alignment vertical="center" shrinkToFit="1"/>
      <protection hidden="1"/>
    </xf>
    <xf numFmtId="179" fontId="9" fillId="2" borderId="78" xfId="0" applyNumberFormat="1" applyFont="1" applyFill="1" applyBorder="1" applyAlignment="1" applyProtection="1">
      <alignment vertical="center" shrinkToFit="1"/>
      <protection hidden="1"/>
    </xf>
    <xf numFmtId="179" fontId="9" fillId="2" borderId="151" xfId="0" applyNumberFormat="1" applyFont="1" applyFill="1" applyBorder="1" applyAlignment="1" applyProtection="1">
      <alignment vertical="center" shrinkToFit="1"/>
      <protection hidden="1"/>
    </xf>
    <xf numFmtId="179" fontId="9" fillId="2" borderId="39" xfId="0" applyNumberFormat="1" applyFont="1" applyFill="1" applyBorder="1" applyAlignment="1" applyProtection="1">
      <alignment vertical="center" shrinkToFit="1"/>
      <protection hidden="1"/>
    </xf>
    <xf numFmtId="179" fontId="9" fillId="2" borderId="154" xfId="0" applyNumberFormat="1" applyFont="1" applyFill="1" applyBorder="1" applyAlignment="1" applyProtection="1">
      <alignment vertical="center" shrinkToFit="1"/>
      <protection hidden="1"/>
    </xf>
    <xf numFmtId="179" fontId="9" fillId="2" borderId="104" xfId="0" applyNumberFormat="1" applyFont="1" applyFill="1" applyBorder="1" applyAlignment="1" applyProtection="1">
      <alignment vertical="center" shrinkToFit="1"/>
      <protection hidden="1"/>
    </xf>
    <xf numFmtId="179" fontId="9" fillId="2" borderId="128" xfId="0" applyNumberFormat="1" applyFont="1" applyFill="1" applyBorder="1" applyAlignment="1" applyProtection="1">
      <alignment vertical="center" shrinkToFit="1"/>
      <protection hidden="1"/>
    </xf>
    <xf numFmtId="179" fontId="9" fillId="2" borderId="129" xfId="0" applyNumberFormat="1" applyFont="1" applyFill="1" applyBorder="1" applyAlignment="1" applyProtection="1">
      <alignment vertical="center" shrinkToFit="1"/>
      <protection hidden="1"/>
    </xf>
    <xf numFmtId="179" fontId="9" fillId="2" borderId="130" xfId="0" applyNumberFormat="1" applyFont="1" applyFill="1" applyBorder="1" applyAlignment="1" applyProtection="1">
      <alignment vertical="center" shrinkToFit="1"/>
      <protection hidden="1"/>
    </xf>
    <xf numFmtId="0" fontId="0" fillId="3" borderId="146" xfId="0" applyNumberFormat="1" applyFont="1" applyFill="1" applyBorder="1" applyAlignment="1" applyProtection="1">
      <alignment horizontal="center" shrinkToFit="1"/>
      <protection hidden="1"/>
    </xf>
    <xf numFmtId="0" fontId="0" fillId="3" borderId="50" xfId="0" applyNumberFormat="1" applyFont="1" applyFill="1" applyBorder="1" applyAlignment="1" applyProtection="1">
      <alignment horizontal="center" shrinkToFit="1"/>
      <protection hidden="1"/>
    </xf>
    <xf numFmtId="0" fontId="0" fillId="3" borderId="147" xfId="0" applyNumberFormat="1" applyFont="1" applyFill="1" applyBorder="1" applyAlignment="1" applyProtection="1">
      <alignment horizontal="center" shrinkToFit="1"/>
      <protection hidden="1"/>
    </xf>
    <xf numFmtId="49" fontId="20" fillId="3" borderId="78" xfId="0" applyNumberFormat="1" applyFont="1" applyFill="1" applyBorder="1" applyAlignment="1" applyProtection="1">
      <alignment horizontal="center" vertical="center" textRotation="255" shrinkToFit="1"/>
      <protection hidden="1"/>
    </xf>
    <xf numFmtId="0" fontId="0" fillId="3" borderId="104" xfId="0" applyFont="1" applyFill="1" applyBorder="1" applyAlignment="1" applyProtection="1">
      <alignment shrinkToFit="1"/>
      <protection hidden="1"/>
    </xf>
    <xf numFmtId="179" fontId="9" fillId="2" borderId="150" xfId="0" applyNumberFormat="1" applyFont="1" applyFill="1" applyBorder="1" applyAlignment="1" applyProtection="1">
      <alignment vertical="center" shrinkToFit="1"/>
      <protection hidden="1"/>
    </xf>
    <xf numFmtId="179" fontId="9" fillId="2" borderId="144" xfId="0" applyNumberFormat="1" applyFont="1" applyFill="1" applyBorder="1" applyAlignment="1" applyProtection="1">
      <alignment vertical="center" shrinkToFit="1"/>
      <protection hidden="1"/>
    </xf>
    <xf numFmtId="179" fontId="9" fillId="2" borderId="148" xfId="0" applyNumberFormat="1" applyFont="1" applyFill="1" applyBorder="1" applyAlignment="1" applyProtection="1">
      <alignment vertical="center" shrinkToFit="1"/>
      <protection hidden="1"/>
    </xf>
    <xf numFmtId="0" fontId="0" fillId="3" borderId="110" xfId="0" applyNumberFormat="1" applyFont="1" applyFill="1" applyBorder="1" applyAlignment="1" applyProtection="1">
      <alignment horizontal="center" shrinkToFit="1"/>
      <protection hidden="1"/>
    </xf>
    <xf numFmtId="0" fontId="0" fillId="3" borderId="111" xfId="0" applyNumberFormat="1" applyFont="1" applyFill="1" applyBorder="1" applyAlignment="1" applyProtection="1">
      <alignment horizontal="center" shrinkToFit="1"/>
      <protection hidden="1"/>
    </xf>
    <xf numFmtId="0" fontId="0" fillId="3" borderId="112" xfId="0" applyNumberFormat="1" applyFont="1" applyFill="1" applyBorder="1" applyAlignment="1" applyProtection="1">
      <alignment horizontal="center" shrinkToFit="1"/>
      <protection hidden="1"/>
    </xf>
    <xf numFmtId="179" fontId="9" fillId="3" borderId="78" xfId="0" applyNumberFormat="1" applyFont="1" applyFill="1" applyBorder="1" applyAlignment="1" applyProtection="1">
      <alignment vertical="center" shrinkToFit="1"/>
      <protection hidden="1"/>
    </xf>
    <xf numFmtId="179" fontId="9" fillId="3" borderId="104" xfId="0" applyNumberFormat="1" applyFont="1" applyFill="1" applyBorder="1" applyAlignment="1" applyProtection="1">
      <alignment vertical="center" shrinkToFit="1"/>
      <protection hidden="1"/>
    </xf>
    <xf numFmtId="178" fontId="9" fillId="0" borderId="32" xfId="0" applyNumberFormat="1" applyFont="1" applyFill="1" applyBorder="1" applyAlignment="1" applyProtection="1">
      <alignment vertical="center" shrinkToFit="1"/>
      <protection hidden="1"/>
    </xf>
    <xf numFmtId="178" fontId="9" fillId="0" borderId="33" xfId="0" applyNumberFormat="1" applyFont="1" applyFill="1" applyBorder="1" applyAlignment="1" applyProtection="1">
      <alignment vertical="center" shrinkToFit="1"/>
      <protection hidden="1"/>
    </xf>
    <xf numFmtId="178" fontId="9" fillId="0" borderId="34" xfId="0" applyNumberFormat="1" applyFont="1" applyFill="1" applyBorder="1" applyAlignment="1" applyProtection="1">
      <alignment vertical="center" shrinkToFit="1"/>
      <protection hidden="1"/>
    </xf>
    <xf numFmtId="178" fontId="9" fillId="0" borderId="36" xfId="0" applyNumberFormat="1" applyFont="1" applyFill="1" applyBorder="1" applyAlignment="1" applyProtection="1">
      <alignment vertical="center" shrinkToFit="1"/>
      <protection hidden="1"/>
    </xf>
    <xf numFmtId="178" fontId="9" fillId="0" borderId="14" xfId="0" applyNumberFormat="1" applyFont="1" applyFill="1" applyBorder="1" applyAlignment="1" applyProtection="1">
      <alignment vertical="center" shrinkToFit="1"/>
      <protection hidden="1"/>
    </xf>
    <xf numFmtId="178" fontId="9" fillId="0" borderId="37" xfId="0" applyNumberFormat="1" applyFont="1" applyFill="1" applyBorder="1" applyAlignment="1" applyProtection="1">
      <alignment vertical="center" shrinkToFit="1"/>
      <protection hidden="1"/>
    </xf>
    <xf numFmtId="179" fontId="9" fillId="3" borderId="76" xfId="0" applyNumberFormat="1" applyFont="1" applyFill="1" applyBorder="1" applyAlignment="1" applyProtection="1">
      <alignment vertical="center" shrinkToFit="1"/>
      <protection hidden="1"/>
    </xf>
    <xf numFmtId="179" fontId="9" fillId="0" borderId="36" xfId="0" applyNumberFormat="1" applyFont="1" applyFill="1" applyBorder="1" applyAlignment="1" applyProtection="1">
      <alignment vertical="center" shrinkToFit="1"/>
      <protection hidden="1"/>
    </xf>
    <xf numFmtId="179" fontId="9" fillId="0" borderId="14" xfId="0" applyNumberFormat="1" applyFont="1" applyFill="1" applyBorder="1" applyAlignment="1" applyProtection="1">
      <alignment vertical="center" shrinkToFit="1"/>
      <protection hidden="1"/>
    </xf>
    <xf numFmtId="179" fontId="9" fillId="0" borderId="37" xfId="0" applyNumberFormat="1" applyFont="1" applyFill="1" applyBorder="1" applyAlignment="1" applyProtection="1">
      <alignment vertical="center" shrinkToFit="1"/>
      <protection hidden="1"/>
    </xf>
    <xf numFmtId="179" fontId="9" fillId="3" borderId="32" xfId="0" applyNumberFormat="1" applyFont="1" applyFill="1" applyBorder="1" applyAlignment="1" applyProtection="1">
      <alignment vertical="center" shrinkToFit="1"/>
      <protection hidden="1"/>
    </xf>
    <xf numFmtId="179" fontId="9" fillId="3" borderId="33" xfId="0" applyNumberFormat="1" applyFont="1" applyFill="1" applyBorder="1" applyAlignment="1" applyProtection="1">
      <alignment vertical="center" shrinkToFit="1"/>
      <protection hidden="1"/>
    </xf>
    <xf numFmtId="179" fontId="9" fillId="3" borderId="34" xfId="0" applyNumberFormat="1" applyFont="1" applyFill="1" applyBorder="1" applyAlignment="1" applyProtection="1">
      <alignment vertical="center" shrinkToFit="1"/>
      <protection hidden="1"/>
    </xf>
    <xf numFmtId="179" fontId="9" fillId="3" borderId="36" xfId="0" applyNumberFormat="1" applyFont="1" applyFill="1" applyBorder="1" applyAlignment="1" applyProtection="1">
      <alignment vertical="center" shrinkToFit="1"/>
      <protection hidden="1"/>
    </xf>
    <xf numFmtId="179" fontId="9" fillId="3" borderId="14" xfId="0" applyNumberFormat="1" applyFont="1" applyFill="1" applyBorder="1" applyAlignment="1" applyProtection="1">
      <alignment vertical="center" shrinkToFit="1"/>
      <protection hidden="1"/>
    </xf>
    <xf numFmtId="179" fontId="9" fillId="3" borderId="37" xfId="0" applyNumberFormat="1" applyFont="1" applyFill="1" applyBorder="1" applyAlignment="1" applyProtection="1">
      <alignment vertical="center" shrinkToFit="1"/>
      <protection hidden="1"/>
    </xf>
    <xf numFmtId="179" fontId="9" fillId="0" borderId="32" xfId="0" applyNumberFormat="1" applyFont="1" applyFill="1" applyBorder="1" applyAlignment="1" applyProtection="1">
      <alignment vertical="center" shrinkToFit="1"/>
      <protection hidden="1"/>
    </xf>
    <xf numFmtId="179" fontId="9" fillId="0" borderId="33" xfId="0" applyNumberFormat="1" applyFont="1" applyFill="1" applyBorder="1" applyAlignment="1" applyProtection="1">
      <alignment vertical="center" shrinkToFit="1"/>
      <protection hidden="1"/>
    </xf>
    <xf numFmtId="179" fontId="9" fillId="0" borderId="65" xfId="0" applyNumberFormat="1" applyFont="1" applyFill="1" applyBorder="1" applyAlignment="1" applyProtection="1">
      <alignment vertical="center" shrinkToFit="1"/>
      <protection hidden="1"/>
    </xf>
    <xf numFmtId="179" fontId="9" fillId="0" borderId="15" xfId="0" applyNumberFormat="1" applyFont="1" applyFill="1" applyBorder="1" applyAlignment="1" applyProtection="1">
      <alignment vertical="center" shrinkToFit="1"/>
      <protection hidden="1"/>
    </xf>
    <xf numFmtId="0" fontId="9" fillId="3" borderId="105" xfId="0" applyFont="1" applyFill="1" applyBorder="1" applyAlignment="1" applyProtection="1">
      <alignment horizontal="center" vertical="center" shrinkToFit="1"/>
      <protection hidden="1"/>
    </xf>
    <xf numFmtId="179" fontId="9" fillId="3" borderId="56" xfId="0" applyNumberFormat="1" applyFont="1" applyFill="1" applyBorder="1" applyAlignment="1" applyProtection="1">
      <alignment vertical="center" shrinkToFit="1"/>
      <protection hidden="1"/>
    </xf>
    <xf numFmtId="179" fontId="9" fillId="3" borderId="128" xfId="0" applyNumberFormat="1" applyFont="1" applyFill="1" applyBorder="1" applyAlignment="1" applyProtection="1">
      <alignment vertical="center" shrinkToFit="1"/>
      <protection hidden="1"/>
    </xf>
    <xf numFmtId="179" fontId="9" fillId="3" borderId="130" xfId="0" applyNumberFormat="1" applyFont="1" applyFill="1" applyBorder="1" applyAlignment="1" applyProtection="1">
      <alignment vertical="center" shrinkToFit="1"/>
      <protection hidden="1"/>
    </xf>
    <xf numFmtId="179" fontId="9" fillId="0" borderId="69" xfId="0" applyNumberFormat="1" applyFont="1" applyFill="1" applyBorder="1" applyAlignment="1" applyProtection="1">
      <alignment vertical="center" shrinkToFit="1"/>
      <protection hidden="1"/>
    </xf>
    <xf numFmtId="179" fontId="9" fillId="0" borderId="67" xfId="0" applyNumberFormat="1" applyFont="1" applyFill="1" applyBorder="1" applyAlignment="1" applyProtection="1">
      <alignment vertical="center" shrinkToFit="1"/>
      <protection hidden="1"/>
    </xf>
    <xf numFmtId="0" fontId="9" fillId="3" borderId="122" xfId="0" applyFont="1" applyFill="1" applyBorder="1" applyAlignment="1" applyProtection="1">
      <alignment horizontal="center" vertical="center" shrinkToFit="1"/>
      <protection hidden="1"/>
    </xf>
    <xf numFmtId="179" fontId="9" fillId="3" borderId="53" xfId="0" applyNumberFormat="1" applyFont="1" applyFill="1" applyBorder="1" applyAlignment="1" applyProtection="1">
      <alignment vertical="center" shrinkToFit="1"/>
      <protection hidden="1"/>
    </xf>
    <xf numFmtId="179" fontId="9" fillId="3" borderId="13" xfId="0" applyNumberFormat="1" applyFont="1" applyFill="1" applyBorder="1" applyAlignment="1" applyProtection="1">
      <alignment vertical="center" shrinkToFit="1"/>
      <protection hidden="1"/>
    </xf>
    <xf numFmtId="0" fontId="9" fillId="0" borderId="14" xfId="0" applyFont="1" applyFill="1" applyBorder="1" applyAlignment="1" applyProtection="1">
      <alignment vertical="center" shrinkToFit="1"/>
      <protection hidden="1"/>
    </xf>
    <xf numFmtId="0" fontId="9" fillId="3" borderId="24" xfId="0" applyFont="1" applyFill="1" applyBorder="1" applyAlignment="1" applyProtection="1">
      <alignment horizontal="center" vertical="center" wrapText="1" shrinkToFit="1"/>
      <protection hidden="1"/>
    </xf>
    <xf numFmtId="0" fontId="9" fillId="3" borderId="22" xfId="0" applyFont="1" applyFill="1" applyBorder="1" applyAlignment="1" applyProtection="1">
      <alignment horizontal="center" vertical="center" wrapText="1" shrinkToFit="1"/>
      <protection hidden="1"/>
    </xf>
    <xf numFmtId="182" fontId="9" fillId="3" borderId="36" xfId="0" applyNumberFormat="1" applyFont="1" applyFill="1" applyBorder="1" applyAlignment="1" applyProtection="1">
      <alignment horizontal="center" vertical="center" shrinkToFit="1"/>
      <protection hidden="1"/>
    </xf>
    <xf numFmtId="182" fontId="9" fillId="3" borderId="14" xfId="0" applyNumberFormat="1" applyFont="1" applyFill="1" applyBorder="1" applyAlignment="1" applyProtection="1">
      <alignment horizontal="center" vertical="center" shrinkToFit="1"/>
      <protection hidden="1"/>
    </xf>
    <xf numFmtId="182" fontId="9" fillId="3" borderId="15" xfId="0" applyNumberFormat="1" applyFont="1" applyFill="1" applyBorder="1" applyAlignment="1" applyProtection="1">
      <alignment horizontal="center" vertical="center" shrinkToFit="1"/>
      <protection hidden="1"/>
    </xf>
    <xf numFmtId="179" fontId="9" fillId="3" borderId="85" xfId="0" applyNumberFormat="1" applyFont="1" applyFill="1" applyBorder="1" applyAlignment="1" applyProtection="1">
      <alignment vertical="center" shrinkToFit="1"/>
      <protection hidden="1"/>
    </xf>
    <xf numFmtId="176" fontId="12" fillId="0" borderId="33" xfId="0" applyNumberFormat="1" applyFont="1" applyFill="1" applyBorder="1" applyAlignment="1" applyProtection="1">
      <alignment horizontal="center" vertical="center" shrinkToFit="1"/>
      <protection hidden="1"/>
    </xf>
    <xf numFmtId="182" fontId="9" fillId="3" borderId="32" xfId="0" applyNumberFormat="1" applyFont="1" applyFill="1" applyBorder="1" applyAlignment="1" applyProtection="1">
      <alignment horizontal="center" vertical="center" shrinkToFit="1"/>
      <protection hidden="1"/>
    </xf>
    <xf numFmtId="182" fontId="9" fillId="3" borderId="33" xfId="0" applyNumberFormat="1" applyFont="1" applyFill="1" applyBorder="1" applyAlignment="1" applyProtection="1">
      <alignment horizontal="center" vertical="center" shrinkToFit="1"/>
      <protection hidden="1"/>
    </xf>
    <xf numFmtId="182" fontId="9" fillId="3" borderId="65" xfId="0" applyNumberFormat="1" applyFont="1" applyFill="1" applyBorder="1" applyAlignment="1" applyProtection="1">
      <alignment horizontal="center" vertical="center" shrinkToFit="1"/>
      <protection hidden="1"/>
    </xf>
    <xf numFmtId="179" fontId="9" fillId="3" borderId="69" xfId="0" applyNumberFormat="1" applyFont="1" applyFill="1" applyBorder="1" applyAlignment="1" applyProtection="1">
      <alignment vertical="center" shrinkToFit="1"/>
      <protection hidden="1"/>
    </xf>
    <xf numFmtId="179" fontId="9" fillId="3" borderId="67" xfId="0" applyNumberFormat="1" applyFont="1" applyFill="1" applyBorder="1" applyAlignment="1" applyProtection="1">
      <alignment vertical="center" shrinkToFit="1"/>
      <protection hidden="1"/>
    </xf>
    <xf numFmtId="178" fontId="9" fillId="0" borderId="73" xfId="0" applyNumberFormat="1" applyFont="1" applyFill="1" applyBorder="1" applyAlignment="1" applyProtection="1">
      <alignment vertical="center" shrinkToFit="1"/>
      <protection hidden="1"/>
    </xf>
    <xf numFmtId="0" fontId="0" fillId="3" borderId="106" xfId="0" applyNumberFormat="1" applyFont="1" applyFill="1" applyBorder="1" applyAlignment="1" applyProtection="1">
      <alignment horizontal="center" shrinkToFit="1"/>
      <protection hidden="1"/>
    </xf>
    <xf numFmtId="0" fontId="0" fillId="3" borderId="108" xfId="0" applyNumberFormat="1" applyFont="1" applyFill="1" applyBorder="1" applyAlignment="1" applyProtection="1">
      <alignment horizontal="center" shrinkToFit="1"/>
      <protection hidden="1"/>
    </xf>
    <xf numFmtId="0" fontId="0" fillId="3" borderId="103" xfId="0" applyNumberFormat="1" applyFont="1" applyFill="1" applyBorder="1" applyAlignment="1" applyProtection="1">
      <alignment horizontal="center" shrinkToFit="1"/>
      <protection hidden="1"/>
    </xf>
    <xf numFmtId="179" fontId="9" fillId="0" borderId="113" xfId="0" applyNumberFormat="1" applyFont="1" applyFill="1" applyBorder="1" applyAlignment="1" applyProtection="1">
      <alignment vertical="center" shrinkToFit="1"/>
      <protection hidden="1"/>
    </xf>
    <xf numFmtId="179" fontId="9" fillId="0" borderId="114" xfId="0" applyNumberFormat="1" applyFont="1" applyFill="1" applyBorder="1" applyAlignment="1" applyProtection="1">
      <alignment vertical="center" shrinkToFit="1"/>
      <protection hidden="1"/>
    </xf>
    <xf numFmtId="179" fontId="9" fillId="0" borderId="115" xfId="0" applyNumberFormat="1" applyFont="1" applyFill="1" applyBorder="1" applyAlignment="1" applyProtection="1">
      <alignment vertical="center" shrinkToFit="1"/>
      <protection hidden="1"/>
    </xf>
    <xf numFmtId="179" fontId="9" fillId="0" borderId="116" xfId="0" applyNumberFormat="1" applyFont="1" applyFill="1" applyBorder="1" applyAlignment="1" applyProtection="1">
      <alignment vertical="center" shrinkToFit="1"/>
      <protection hidden="1"/>
    </xf>
    <xf numFmtId="179" fontId="9" fillId="0" borderId="117" xfId="0" applyNumberFormat="1" applyFont="1" applyFill="1" applyBorder="1" applyAlignment="1" applyProtection="1">
      <alignment vertical="center" shrinkToFit="1"/>
      <protection hidden="1"/>
    </xf>
    <xf numFmtId="179" fontId="9" fillId="0" borderId="118" xfId="0" applyNumberFormat="1" applyFont="1" applyFill="1" applyBorder="1" applyAlignment="1" applyProtection="1">
      <alignment vertical="center" shrinkToFit="1"/>
      <protection hidden="1"/>
    </xf>
    <xf numFmtId="179" fontId="9" fillId="0" borderId="119" xfId="0" applyNumberFormat="1" applyFont="1" applyFill="1" applyBorder="1" applyAlignment="1" applyProtection="1">
      <alignment vertical="center" shrinkToFit="1"/>
      <protection hidden="1"/>
    </xf>
    <xf numFmtId="179" fontId="9" fillId="0" borderId="120" xfId="0" applyNumberFormat="1" applyFont="1" applyFill="1" applyBorder="1" applyAlignment="1" applyProtection="1">
      <alignment vertical="center" shrinkToFit="1"/>
      <protection hidden="1"/>
    </xf>
    <xf numFmtId="179" fontId="9" fillId="0" borderId="121" xfId="0" applyNumberFormat="1" applyFont="1" applyFill="1" applyBorder="1" applyAlignment="1" applyProtection="1">
      <alignment vertical="center" shrinkToFit="1"/>
      <protection hidden="1"/>
    </xf>
    <xf numFmtId="179" fontId="9" fillId="0" borderId="41" xfId="0" applyNumberFormat="1" applyFont="1" applyFill="1" applyBorder="1" applyAlignment="1" applyProtection="1">
      <alignment vertical="center" shrinkToFit="1"/>
      <protection hidden="1"/>
    </xf>
    <xf numFmtId="179" fontId="9" fillId="0" borderId="26" xfId="0" applyNumberFormat="1" applyFont="1" applyFill="1" applyBorder="1" applyAlignment="1" applyProtection="1">
      <alignment vertical="center" shrinkToFit="1"/>
      <protection hidden="1"/>
    </xf>
    <xf numFmtId="179" fontId="9" fillId="0" borderId="27" xfId="0" applyNumberFormat="1" applyFont="1" applyFill="1" applyBorder="1" applyAlignment="1" applyProtection="1">
      <alignment vertical="center" shrinkToFit="1"/>
      <protection hidden="1"/>
    </xf>
    <xf numFmtId="179" fontId="9" fillId="0" borderId="42" xfId="0" applyNumberFormat="1" applyFont="1" applyFill="1" applyBorder="1" applyAlignment="1" applyProtection="1">
      <alignment vertical="center" shrinkToFit="1"/>
      <protection hidden="1"/>
    </xf>
    <xf numFmtId="179" fontId="9" fillId="0" borderId="2" xfId="0" applyNumberFormat="1" applyFont="1" applyFill="1" applyBorder="1" applyAlignment="1" applyProtection="1">
      <alignment vertical="center" shrinkToFit="1"/>
      <protection hidden="1"/>
    </xf>
    <xf numFmtId="179" fontId="9" fillId="0" borderId="31" xfId="0" applyNumberFormat="1" applyFont="1" applyFill="1" applyBorder="1" applyAlignment="1" applyProtection="1">
      <alignment vertical="center" shrinkToFit="1"/>
      <protection hidden="1"/>
    </xf>
    <xf numFmtId="179" fontId="9" fillId="0" borderId="38" xfId="0" applyNumberFormat="1" applyFont="1" applyFill="1" applyBorder="1" applyAlignment="1" applyProtection="1">
      <alignment vertical="center" shrinkToFit="1"/>
      <protection hidden="1"/>
    </xf>
    <xf numFmtId="179" fontId="9" fillId="0" borderId="39" xfId="0" applyNumberFormat="1" applyFont="1" applyFill="1" applyBorder="1" applyAlignment="1" applyProtection="1">
      <alignment vertical="center" shrinkToFit="1"/>
      <protection hidden="1"/>
    </xf>
    <xf numFmtId="179" fontId="9" fillId="0" borderId="40" xfId="0" applyNumberFormat="1" applyFont="1" applyFill="1" applyBorder="1" applyAlignment="1" applyProtection="1">
      <alignment vertical="center" shrinkToFit="1"/>
      <protection hidden="1"/>
    </xf>
    <xf numFmtId="179" fontId="9" fillId="2" borderId="155" xfId="0" applyNumberFormat="1" applyFont="1" applyFill="1" applyBorder="1" applyAlignment="1" applyProtection="1">
      <alignment shrinkToFit="1"/>
      <protection hidden="1"/>
    </xf>
    <xf numFmtId="179" fontId="9" fillId="2" borderId="38" xfId="0" applyNumberFormat="1" applyFont="1" applyFill="1" applyBorder="1" applyAlignment="1" applyProtection="1">
      <alignment shrinkToFit="1"/>
      <protection hidden="1"/>
    </xf>
    <xf numFmtId="179" fontId="9" fillId="2" borderId="151" xfId="0" applyNumberFormat="1" applyFont="1" applyFill="1" applyBorder="1" applyAlignment="1" applyProtection="1">
      <alignment shrinkToFit="1"/>
      <protection hidden="1"/>
    </xf>
    <xf numFmtId="179" fontId="9" fillId="2" borderId="39" xfId="0" applyNumberFormat="1" applyFont="1" applyFill="1" applyBorder="1" applyAlignment="1" applyProtection="1">
      <alignment shrinkToFit="1"/>
      <protection hidden="1"/>
    </xf>
    <xf numFmtId="179" fontId="9" fillId="2" borderId="152" xfId="0" applyNumberFormat="1" applyFont="1" applyFill="1" applyBorder="1" applyAlignment="1" applyProtection="1">
      <alignment shrinkToFit="1"/>
      <protection hidden="1"/>
    </xf>
    <xf numFmtId="179" fontId="9" fillId="2" borderId="40" xfId="0" applyNumberFormat="1" applyFont="1" applyFill="1" applyBorder="1" applyAlignment="1" applyProtection="1">
      <alignment shrinkToFit="1"/>
      <protection hidden="1"/>
    </xf>
    <xf numFmtId="179" fontId="9" fillId="2" borderId="140" xfId="0" applyNumberFormat="1" applyFont="1" applyFill="1" applyBorder="1" applyAlignment="1" applyProtection="1">
      <alignment shrinkToFit="1"/>
      <protection hidden="1"/>
    </xf>
    <xf numFmtId="179" fontId="9" fillId="2" borderId="129" xfId="0" applyNumberFormat="1" applyFont="1" applyFill="1" applyBorder="1" applyAlignment="1" applyProtection="1">
      <alignment shrinkToFit="1"/>
      <protection hidden="1"/>
    </xf>
    <xf numFmtId="179" fontId="9" fillId="2" borderId="141" xfId="0" applyNumberFormat="1" applyFont="1" applyFill="1" applyBorder="1" applyAlignment="1" applyProtection="1">
      <alignment shrinkToFit="1"/>
      <protection hidden="1"/>
    </xf>
    <xf numFmtId="0" fontId="10" fillId="0" borderId="25" xfId="0" applyFont="1" applyFill="1" applyBorder="1" applyAlignment="1" applyProtection="1">
      <alignment horizontal="center" vertical="center" shrinkToFit="1"/>
      <protection hidden="1"/>
    </xf>
    <xf numFmtId="0" fontId="10" fillId="0" borderId="26" xfId="0" applyFont="1" applyFill="1" applyBorder="1" applyAlignment="1" applyProtection="1">
      <alignment horizontal="center" vertical="center" shrinkToFit="1"/>
      <protection hidden="1"/>
    </xf>
    <xf numFmtId="0" fontId="10" fillId="0" borderId="61" xfId="0" applyFont="1" applyFill="1" applyBorder="1" applyAlignment="1" applyProtection="1">
      <alignment horizontal="center" vertical="center" shrinkToFit="1"/>
      <protection hidden="1"/>
    </xf>
    <xf numFmtId="0" fontId="10" fillId="0" borderId="28" xfId="0" applyFont="1" applyFill="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shrinkToFit="1"/>
      <protection hidden="1"/>
    </xf>
    <xf numFmtId="0" fontId="10" fillId="0" borderId="30" xfId="0" applyFont="1" applyFill="1" applyBorder="1" applyAlignment="1" applyProtection="1">
      <alignment horizontal="center" vertical="center" shrinkToFit="1"/>
      <protection hidden="1"/>
    </xf>
    <xf numFmtId="0" fontId="10" fillId="0" borderId="2" xfId="0" applyFont="1" applyFill="1" applyBorder="1" applyAlignment="1" applyProtection="1">
      <alignment horizontal="center" vertical="center" shrinkToFit="1"/>
      <protection hidden="1"/>
    </xf>
    <xf numFmtId="0" fontId="10" fillId="0" borderId="43" xfId="0" applyFont="1" applyFill="1" applyBorder="1" applyAlignment="1" applyProtection="1">
      <alignment horizontal="center" vertical="center" shrinkToFit="1"/>
      <protection hidden="1"/>
    </xf>
    <xf numFmtId="179" fontId="9" fillId="0" borderId="25" xfId="0" applyNumberFormat="1" applyFont="1" applyFill="1" applyBorder="1" applyAlignment="1" applyProtection="1">
      <alignment vertical="center" shrinkToFit="1"/>
      <protection hidden="1"/>
    </xf>
    <xf numFmtId="179" fontId="9" fillId="0" borderId="30" xfId="0" applyNumberFormat="1" applyFont="1" applyFill="1" applyBorder="1" applyAlignment="1" applyProtection="1">
      <alignment vertical="center" shrinkToFit="1"/>
      <protection hidden="1"/>
    </xf>
    <xf numFmtId="0" fontId="9" fillId="0" borderId="0" xfId="0" applyFont="1" applyFill="1" applyAlignment="1" applyProtection="1">
      <alignment horizontal="right" vertical="center"/>
      <protection hidden="1"/>
    </xf>
    <xf numFmtId="179" fontId="9" fillId="0" borderId="61" xfId="0" applyNumberFormat="1" applyFont="1" applyFill="1" applyBorder="1" applyAlignment="1" applyProtection="1">
      <alignment vertical="center" shrinkToFit="1"/>
      <protection hidden="1"/>
    </xf>
    <xf numFmtId="179" fontId="9" fillId="0" borderId="43" xfId="0" applyNumberFormat="1" applyFont="1" applyFill="1" applyBorder="1" applyAlignment="1" applyProtection="1">
      <alignment vertical="center" shrinkToFit="1"/>
      <protection hidden="1"/>
    </xf>
    <xf numFmtId="0" fontId="9" fillId="0" borderId="131" xfId="0" applyFont="1" applyFill="1" applyBorder="1" applyAlignment="1" applyProtection="1">
      <alignment horizontal="center" vertical="center" shrinkToFit="1"/>
      <protection hidden="1"/>
    </xf>
    <xf numFmtId="0" fontId="9" fillId="0" borderId="114" xfId="0" applyFont="1" applyFill="1" applyBorder="1" applyAlignment="1" applyProtection="1">
      <alignment horizontal="center" vertical="center" shrinkToFit="1"/>
      <protection hidden="1"/>
    </xf>
    <xf numFmtId="0" fontId="9" fillId="0" borderId="132" xfId="0" applyFont="1" applyFill="1" applyBorder="1" applyAlignment="1" applyProtection="1">
      <alignment shrinkToFit="1"/>
      <protection hidden="1"/>
    </xf>
    <xf numFmtId="0" fontId="9" fillId="0" borderId="133" xfId="0" applyFont="1" applyFill="1" applyBorder="1" applyAlignment="1" applyProtection="1">
      <alignment horizontal="center" vertical="center" shrinkToFit="1"/>
      <protection hidden="1"/>
    </xf>
    <xf numFmtId="0" fontId="9" fillId="0" borderId="117" xfId="0" applyFont="1" applyFill="1" applyBorder="1" applyAlignment="1" applyProtection="1">
      <alignment horizontal="center" vertical="center" shrinkToFit="1"/>
      <protection hidden="1"/>
    </xf>
    <xf numFmtId="0" fontId="9" fillId="0" borderId="134" xfId="0" applyFont="1" applyFill="1" applyBorder="1" applyAlignment="1" applyProtection="1">
      <alignment shrinkToFit="1"/>
      <protection hidden="1"/>
    </xf>
    <xf numFmtId="0" fontId="9" fillId="0" borderId="133" xfId="0" applyFont="1" applyFill="1" applyBorder="1" applyAlignment="1" applyProtection="1">
      <alignment shrinkToFit="1"/>
      <protection hidden="1"/>
    </xf>
    <xf numFmtId="0" fontId="9" fillId="0" borderId="117" xfId="0" applyFont="1" applyFill="1" applyBorder="1" applyAlignment="1" applyProtection="1">
      <alignment shrinkToFit="1"/>
      <protection hidden="1"/>
    </xf>
    <xf numFmtId="0" fontId="9" fillId="0" borderId="135" xfId="0" applyFont="1" applyFill="1" applyBorder="1" applyAlignment="1" applyProtection="1">
      <alignment shrinkToFit="1"/>
      <protection hidden="1"/>
    </xf>
    <xf numFmtId="0" fontId="9" fillId="0" borderId="120" xfId="0" applyFont="1" applyFill="1" applyBorder="1" applyAlignment="1" applyProtection="1">
      <alignment shrinkToFit="1"/>
      <protection hidden="1"/>
    </xf>
    <xf numFmtId="0" fontId="9" fillId="0" borderId="136" xfId="0" applyFont="1" applyFill="1" applyBorder="1" applyAlignment="1" applyProtection="1">
      <alignment shrinkToFit="1"/>
      <protection hidden="1"/>
    </xf>
    <xf numFmtId="0" fontId="9" fillId="0" borderId="0" xfId="0" applyFont="1" applyFill="1" applyBorder="1" applyAlignment="1" applyProtection="1">
      <alignment horizontal="right" vertical="center"/>
      <protection hidden="1"/>
    </xf>
    <xf numFmtId="0" fontId="9" fillId="0" borderId="25" xfId="0" applyFont="1" applyFill="1" applyBorder="1" applyAlignment="1" applyProtection="1">
      <alignment horizontal="center" vertical="center" shrinkToFit="1"/>
      <protection hidden="1"/>
    </xf>
    <xf numFmtId="179" fontId="9" fillId="0" borderId="92" xfId="0" applyNumberFormat="1" applyFont="1" applyFill="1" applyBorder="1" applyAlignment="1" applyProtection="1">
      <alignment vertical="center" shrinkToFit="1"/>
      <protection hidden="1"/>
    </xf>
    <xf numFmtId="179" fontId="9" fillId="0" borderId="101" xfId="0" applyNumberFormat="1" applyFont="1" applyFill="1" applyBorder="1" applyAlignment="1" applyProtection="1">
      <alignment vertical="center" shrinkToFit="1"/>
      <protection hidden="1"/>
    </xf>
    <xf numFmtId="179" fontId="9" fillId="0" borderId="93" xfId="0" applyNumberFormat="1" applyFont="1" applyFill="1" applyBorder="1" applyAlignment="1" applyProtection="1">
      <alignment vertical="center" shrinkToFit="1"/>
      <protection hidden="1"/>
    </xf>
    <xf numFmtId="179" fontId="9" fillId="0" borderId="137" xfId="0" applyNumberFormat="1" applyFont="1" applyFill="1" applyBorder="1" applyAlignment="1" applyProtection="1">
      <alignment horizontal="center" vertical="center" shrinkToFit="1"/>
      <protection hidden="1"/>
    </xf>
    <xf numFmtId="179" fontId="9" fillId="0" borderId="114" xfId="0" applyNumberFormat="1" applyFont="1" applyFill="1" applyBorder="1" applyAlignment="1" applyProtection="1">
      <alignment horizontal="center" vertical="center" shrinkToFit="1"/>
      <protection hidden="1"/>
    </xf>
    <xf numFmtId="179" fontId="9" fillId="0" borderId="115" xfId="0" applyNumberFormat="1" applyFont="1" applyFill="1" applyBorder="1" applyAlignment="1" applyProtection="1">
      <alignment horizontal="center" vertical="center" shrinkToFit="1"/>
      <protection hidden="1"/>
    </xf>
    <xf numFmtId="179" fontId="9" fillId="0" borderId="138" xfId="0" applyNumberFormat="1" applyFont="1" applyFill="1" applyBorder="1" applyAlignment="1" applyProtection="1">
      <alignment horizontal="center" vertical="center" shrinkToFit="1"/>
      <protection hidden="1"/>
    </xf>
    <xf numFmtId="179" fontId="9" fillId="0" borderId="117" xfId="0" applyNumberFormat="1" applyFont="1" applyFill="1" applyBorder="1" applyAlignment="1" applyProtection="1">
      <alignment horizontal="center" vertical="center" shrinkToFit="1"/>
      <protection hidden="1"/>
    </xf>
    <xf numFmtId="179" fontId="9" fillId="0" borderId="118" xfId="0" applyNumberFormat="1" applyFont="1" applyFill="1" applyBorder="1" applyAlignment="1" applyProtection="1">
      <alignment horizontal="center" vertical="center" shrinkToFit="1"/>
      <protection hidden="1"/>
    </xf>
    <xf numFmtId="179" fontId="9" fillId="0" borderId="139" xfId="0" applyNumberFormat="1" applyFont="1" applyFill="1" applyBorder="1" applyAlignment="1" applyProtection="1">
      <alignment horizontal="center" vertical="center" shrinkToFit="1"/>
      <protection hidden="1"/>
    </xf>
    <xf numFmtId="179" fontId="9" fillId="0" borderId="120" xfId="0" applyNumberFormat="1" applyFont="1" applyFill="1" applyBorder="1" applyAlignment="1" applyProtection="1">
      <alignment horizontal="center" vertical="center" shrinkToFit="1"/>
      <protection hidden="1"/>
    </xf>
    <xf numFmtId="179" fontId="9" fillId="0" borderId="121" xfId="0" applyNumberFormat="1" applyFont="1" applyFill="1" applyBorder="1" applyAlignment="1" applyProtection="1">
      <alignment horizontal="center" vertical="center" shrinkToFit="1"/>
      <protection hidden="1"/>
    </xf>
    <xf numFmtId="179" fontId="9" fillId="0" borderId="140" xfId="0" applyNumberFormat="1" applyFont="1" applyFill="1" applyBorder="1" applyAlignment="1" applyProtection="1">
      <alignment vertical="center" shrinkToFit="1"/>
      <protection hidden="1"/>
    </xf>
    <xf numFmtId="179" fontId="9" fillId="0" borderId="129" xfId="0" applyNumberFormat="1" applyFont="1" applyFill="1" applyBorder="1" applyAlignment="1" applyProtection="1">
      <alignment vertical="center" shrinkToFit="1"/>
      <protection hidden="1"/>
    </xf>
    <xf numFmtId="179" fontId="9" fillId="0" borderId="141" xfId="0" applyNumberFormat="1" applyFont="1" applyFill="1" applyBorder="1" applyAlignment="1" applyProtection="1">
      <alignment vertical="center" shrinkToFit="1"/>
      <protection hidden="1"/>
    </xf>
    <xf numFmtId="178" fontId="9" fillId="0" borderId="74" xfId="0" applyNumberFormat="1" applyFont="1" applyFill="1" applyBorder="1" applyAlignment="1" applyProtection="1">
      <alignment vertical="center" shrinkToFit="1"/>
      <protection hidden="1"/>
    </xf>
    <xf numFmtId="0" fontId="9" fillId="0" borderId="176" xfId="0" applyFont="1" applyFill="1" applyBorder="1" applyAlignment="1" applyProtection="1">
      <alignment horizontal="center" vertical="center" shrinkToFit="1"/>
    </xf>
    <xf numFmtId="0" fontId="9" fillId="0" borderId="177" xfId="0" applyFont="1" applyFill="1" applyBorder="1" applyAlignment="1" applyProtection="1">
      <alignment horizontal="center" vertical="center" shrinkToFit="1"/>
    </xf>
    <xf numFmtId="0" fontId="9" fillId="0" borderId="178" xfId="0" applyFont="1" applyFill="1" applyBorder="1" applyAlignment="1" applyProtection="1">
      <alignment horizontal="center" vertical="center" shrinkToFit="1"/>
    </xf>
    <xf numFmtId="0" fontId="8" fillId="0" borderId="66" xfId="0" applyFont="1" applyFill="1" applyBorder="1" applyAlignment="1" applyProtection="1">
      <alignment horizontal="center" justifyLastLine="1"/>
    </xf>
    <xf numFmtId="0" fontId="8" fillId="0" borderId="11" xfId="0" applyFont="1" applyFill="1" applyBorder="1" applyAlignment="1" applyProtection="1">
      <alignment horizontal="center" justifyLastLine="1"/>
    </xf>
    <xf numFmtId="0" fontId="8" fillId="0" borderId="12" xfId="0" applyFont="1" applyFill="1" applyBorder="1" applyAlignment="1" applyProtection="1">
      <alignment horizontal="center" justifyLastLine="1"/>
    </xf>
    <xf numFmtId="0" fontId="8" fillId="0" borderId="28" xfId="0" applyFont="1" applyFill="1" applyBorder="1" applyAlignment="1" applyProtection="1">
      <alignment horizontal="center" justifyLastLine="1"/>
    </xf>
    <xf numFmtId="0" fontId="8" fillId="0" borderId="0" xfId="0" applyFont="1" applyFill="1" applyBorder="1" applyAlignment="1" applyProtection="1">
      <alignment horizontal="center" justifyLastLine="1"/>
    </xf>
    <xf numFmtId="0" fontId="8" fillId="0" borderId="1" xfId="0" applyFont="1" applyFill="1" applyBorder="1" applyAlignment="1" applyProtection="1">
      <alignment horizontal="center" justifyLastLine="1"/>
    </xf>
    <xf numFmtId="0" fontId="8" fillId="0" borderId="30" xfId="0" applyFont="1" applyFill="1" applyBorder="1" applyAlignment="1" applyProtection="1">
      <alignment horizontal="center" justifyLastLine="1"/>
    </xf>
    <xf numFmtId="0" fontId="8" fillId="0" borderId="2" xfId="0" applyFont="1" applyFill="1" applyBorder="1" applyAlignment="1" applyProtection="1">
      <alignment horizontal="center" justifyLastLine="1"/>
    </xf>
    <xf numFmtId="0" fontId="8" fillId="0" borderId="43" xfId="0" applyFont="1" applyFill="1" applyBorder="1" applyAlignment="1" applyProtection="1">
      <alignment horizontal="center" justifyLastLine="1"/>
    </xf>
    <xf numFmtId="178" fontId="8" fillId="0" borderId="18" xfId="0" applyNumberFormat="1" applyFont="1" applyFill="1" applyBorder="1" applyAlignment="1" applyProtection="1">
      <alignment shrinkToFit="1"/>
    </xf>
    <xf numFmtId="178" fontId="8" fillId="0" borderId="19" xfId="0" applyNumberFormat="1" applyFont="1" applyFill="1" applyBorder="1" applyAlignment="1" applyProtection="1">
      <alignment shrinkToFit="1"/>
    </xf>
    <xf numFmtId="179" fontId="8" fillId="0" borderId="19" xfId="0" applyNumberFormat="1" applyFont="1" applyFill="1" applyBorder="1" applyAlignment="1" applyProtection="1">
      <alignment shrinkToFit="1"/>
    </xf>
    <xf numFmtId="179" fontId="8" fillId="0" borderId="70" xfId="0" applyNumberFormat="1" applyFont="1" applyFill="1" applyBorder="1" applyAlignment="1" applyProtection="1">
      <alignment shrinkToFit="1"/>
    </xf>
    <xf numFmtId="178" fontId="8" fillId="0" borderId="74" xfId="0" applyNumberFormat="1" applyFont="1" applyFill="1" applyBorder="1" applyAlignment="1" applyProtection="1">
      <alignment vertical="center" shrinkToFit="1"/>
    </xf>
    <xf numFmtId="178" fontId="8" fillId="0" borderId="19" xfId="0" applyNumberFormat="1" applyFont="1" applyFill="1" applyBorder="1" applyAlignment="1" applyProtection="1">
      <alignment vertical="center" shrinkToFit="1"/>
    </xf>
    <xf numFmtId="49" fontId="8" fillId="0" borderId="69" xfId="0" applyNumberFormat="1" applyFont="1" applyFill="1" applyBorder="1" applyAlignment="1" applyProtection="1">
      <alignment horizontal="distributed" vertical="center" justifyLastLine="1"/>
    </xf>
    <xf numFmtId="49" fontId="8" fillId="0" borderId="33" xfId="0" applyNumberFormat="1" applyFont="1" applyFill="1" applyBorder="1" applyAlignment="1" applyProtection="1">
      <alignment horizontal="distributed" vertical="center" justifyLastLine="1"/>
    </xf>
    <xf numFmtId="49" fontId="8" fillId="0" borderId="65" xfId="0" applyNumberFormat="1" applyFont="1" applyFill="1" applyBorder="1" applyAlignment="1" applyProtection="1">
      <alignment horizontal="distributed" vertical="center" justifyLastLine="1"/>
    </xf>
    <xf numFmtId="49" fontId="8" fillId="0" borderId="28" xfId="0" applyNumberFormat="1" applyFont="1" applyFill="1" applyBorder="1" applyAlignment="1" applyProtection="1">
      <alignment horizontal="distributed" vertical="center" justifyLastLine="1"/>
    </xf>
    <xf numFmtId="49" fontId="8" fillId="0" borderId="0" xfId="0" applyNumberFormat="1" applyFont="1" applyFill="1" applyBorder="1" applyAlignment="1" applyProtection="1">
      <alignment horizontal="distributed" vertical="center" justifyLastLine="1"/>
    </xf>
    <xf numFmtId="49" fontId="8" fillId="0" borderId="1" xfId="0" applyNumberFormat="1" applyFont="1" applyFill="1" applyBorder="1" applyAlignment="1" applyProtection="1">
      <alignment horizontal="distributed" vertical="center" justifyLastLine="1"/>
    </xf>
    <xf numFmtId="49" fontId="8" fillId="0" borderId="67" xfId="0" applyNumberFormat="1" applyFont="1" applyFill="1" applyBorder="1" applyAlignment="1" applyProtection="1">
      <alignment horizontal="distributed" vertical="center" justifyLastLine="1"/>
    </xf>
    <xf numFmtId="49" fontId="8" fillId="0" borderId="14" xfId="0" applyNumberFormat="1" applyFont="1" applyFill="1" applyBorder="1" applyAlignment="1" applyProtection="1">
      <alignment horizontal="distributed" vertical="center" justifyLastLine="1"/>
    </xf>
    <xf numFmtId="49" fontId="8" fillId="0" borderId="15" xfId="0" applyNumberFormat="1" applyFont="1" applyFill="1" applyBorder="1" applyAlignment="1" applyProtection="1">
      <alignment horizontal="distributed" vertical="center" justifyLastLine="1"/>
    </xf>
    <xf numFmtId="0" fontId="8" fillId="0" borderId="50"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179" fontId="10" fillId="3" borderId="32" xfId="0" applyNumberFormat="1" applyFont="1" applyFill="1" applyBorder="1" applyAlignment="1" applyProtection="1">
      <alignment vertical="center" shrinkToFit="1"/>
      <protection locked="0"/>
    </xf>
    <xf numFmtId="179" fontId="10" fillId="3" borderId="33" xfId="0" applyNumberFormat="1" applyFont="1" applyFill="1" applyBorder="1" applyAlignment="1" applyProtection="1">
      <alignment vertical="center" shrinkToFit="1"/>
      <protection locked="0"/>
    </xf>
    <xf numFmtId="179" fontId="10" fillId="3" borderId="56" xfId="0" applyNumberFormat="1" applyFont="1" applyFill="1" applyBorder="1" applyAlignment="1" applyProtection="1">
      <alignment vertical="center" shrinkToFit="1"/>
      <protection locked="0"/>
    </xf>
    <xf numFmtId="179" fontId="10" fillId="3" borderId="57" xfId="0" applyNumberFormat="1" applyFont="1" applyFill="1" applyBorder="1" applyAlignment="1" applyProtection="1">
      <alignment vertical="center" shrinkToFit="1"/>
      <protection locked="0"/>
    </xf>
    <xf numFmtId="179" fontId="10" fillId="3" borderId="7" xfId="0" applyNumberFormat="1" applyFont="1" applyFill="1" applyBorder="1" applyAlignment="1" applyProtection="1">
      <alignment vertical="center" shrinkToFit="1"/>
      <protection locked="0"/>
    </xf>
    <xf numFmtId="179" fontId="10" fillId="3" borderId="8" xfId="0" applyNumberFormat="1" applyFont="1" applyFill="1" applyBorder="1" applyAlignment="1" applyProtection="1">
      <alignment vertical="center" shrinkToFit="1"/>
      <protection locked="0"/>
    </xf>
    <xf numFmtId="179" fontId="10" fillId="0" borderId="3" xfId="0" applyNumberFormat="1" applyFont="1" applyFill="1" applyBorder="1" applyAlignment="1" applyProtection="1">
      <alignment vertical="center" shrinkToFit="1"/>
    </xf>
    <xf numFmtId="179" fontId="10" fillId="0" borderId="4" xfId="0" applyNumberFormat="1" applyFont="1" applyFill="1" applyBorder="1" applyAlignment="1" applyProtection="1">
      <alignment vertical="center" shrinkToFit="1"/>
    </xf>
    <xf numFmtId="179" fontId="10" fillId="0" borderId="75" xfId="0" applyNumberFormat="1" applyFont="1" applyFill="1" applyBorder="1" applyAlignment="1" applyProtection="1">
      <alignment vertical="center" shrinkToFit="1"/>
    </xf>
    <xf numFmtId="179" fontId="10" fillId="0" borderId="45" xfId="0" applyNumberFormat="1" applyFont="1" applyFill="1" applyBorder="1" applyAlignment="1" applyProtection="1">
      <alignment vertical="center" shrinkToFit="1"/>
    </xf>
    <xf numFmtId="179" fontId="10" fillId="0" borderId="46" xfId="0" applyNumberFormat="1" applyFont="1" applyFill="1" applyBorder="1" applyAlignment="1" applyProtection="1">
      <alignment vertical="center" shrinkToFit="1"/>
    </xf>
    <xf numFmtId="179" fontId="10" fillId="0" borderId="167" xfId="0" applyNumberFormat="1" applyFont="1" applyFill="1" applyBorder="1" applyAlignment="1" applyProtection="1">
      <alignment vertical="center" shrinkToFit="1"/>
    </xf>
    <xf numFmtId="0" fontId="2" fillId="0" borderId="19" xfId="0" applyFont="1" applyFill="1" applyBorder="1" applyAlignment="1" applyProtection="1">
      <alignment horizontal="distributed" vertical="center" justifyLastLine="1" shrinkToFit="1"/>
    </xf>
    <xf numFmtId="0" fontId="9" fillId="0" borderId="17" xfId="0" applyFont="1" applyFill="1" applyBorder="1" applyAlignment="1" applyProtection="1">
      <alignment horizontal="distributed" vertical="center" justifyLastLine="1" shrinkToFit="1"/>
    </xf>
    <xf numFmtId="0" fontId="9" fillId="0" borderId="19" xfId="0" applyFont="1" applyFill="1" applyBorder="1" applyAlignment="1" applyProtection="1">
      <alignment horizontal="distributed" vertical="center" justifyLastLine="1" shrinkToFit="1"/>
    </xf>
    <xf numFmtId="0" fontId="9" fillId="0" borderId="48" xfId="0" applyFont="1" applyFill="1" applyBorder="1" applyAlignment="1" applyProtection="1">
      <alignment horizontal="distributed" vertical="center" justifyLastLine="1" shrinkToFit="1"/>
    </xf>
    <xf numFmtId="0" fontId="9" fillId="0" borderId="47" xfId="0" applyFont="1" applyFill="1" applyBorder="1" applyAlignment="1" applyProtection="1">
      <alignment horizontal="distributed" vertical="center" justifyLastLine="1" shrinkToFit="1"/>
    </xf>
    <xf numFmtId="0" fontId="8" fillId="0" borderId="95" xfId="0" applyFont="1" applyFill="1" applyBorder="1" applyAlignment="1" applyProtection="1">
      <alignment horizontal="center" vertical="center"/>
    </xf>
    <xf numFmtId="0" fontId="9" fillId="0" borderId="73" xfId="0" applyFont="1" applyFill="1" applyBorder="1" applyAlignment="1" applyProtection="1">
      <alignment horizontal="distributed" vertical="center" justifyLastLine="1" shrinkToFit="1"/>
    </xf>
    <xf numFmtId="0" fontId="9" fillId="0" borderId="94" xfId="0" applyFont="1" applyFill="1" applyBorder="1" applyAlignment="1" applyProtection="1">
      <alignment horizontal="distributed" vertical="center" justifyLastLine="1" shrinkToFit="1"/>
    </xf>
    <xf numFmtId="179" fontId="8" fillId="0" borderId="32" xfId="0" applyNumberFormat="1" applyFont="1" applyFill="1" applyBorder="1" applyAlignment="1" applyProtection="1">
      <alignment vertical="center" shrinkToFit="1"/>
    </xf>
    <xf numFmtId="179" fontId="8" fillId="0" borderId="33" xfId="0" applyNumberFormat="1" applyFont="1" applyFill="1" applyBorder="1" applyAlignment="1" applyProtection="1">
      <alignment vertical="center" shrinkToFit="1"/>
    </xf>
    <xf numFmtId="179" fontId="8" fillId="0" borderId="34" xfId="0" applyNumberFormat="1" applyFont="1" applyFill="1" applyBorder="1" applyAlignment="1" applyProtection="1">
      <alignment vertical="center" shrinkToFit="1"/>
    </xf>
    <xf numFmtId="179" fontId="8" fillId="0" borderId="35" xfId="0" applyNumberFormat="1" applyFont="1" applyFill="1" applyBorder="1" applyAlignment="1" applyProtection="1">
      <alignment vertical="center" shrinkToFit="1"/>
    </xf>
    <xf numFmtId="179" fontId="8" fillId="0" borderId="0" xfId="0" applyNumberFormat="1" applyFont="1" applyFill="1" applyBorder="1" applyAlignment="1" applyProtection="1">
      <alignment vertical="center" shrinkToFit="1"/>
    </xf>
    <xf numFmtId="179" fontId="8" fillId="0" borderId="29" xfId="0" applyNumberFormat="1" applyFont="1" applyFill="1" applyBorder="1" applyAlignment="1" applyProtection="1">
      <alignment vertical="center" shrinkToFit="1"/>
    </xf>
    <xf numFmtId="179" fontId="8" fillId="0" borderId="36" xfId="0" applyNumberFormat="1" applyFont="1" applyFill="1" applyBorder="1" applyAlignment="1" applyProtection="1">
      <alignment vertical="center" shrinkToFit="1"/>
    </xf>
    <xf numFmtId="179" fontId="8" fillId="0" borderId="14" xfId="0" applyNumberFormat="1" applyFont="1" applyFill="1" applyBorder="1" applyAlignment="1" applyProtection="1">
      <alignment vertical="center" shrinkToFit="1"/>
    </xf>
    <xf numFmtId="179" fontId="8" fillId="0" borderId="37" xfId="0" applyNumberFormat="1" applyFont="1" applyFill="1" applyBorder="1" applyAlignment="1" applyProtection="1">
      <alignment vertical="center" shrinkToFit="1"/>
    </xf>
    <xf numFmtId="179" fontId="8" fillId="0" borderId="71" xfId="0" applyNumberFormat="1" applyFont="1" applyFill="1" applyBorder="1" applyAlignment="1" applyProtection="1">
      <alignment vertical="center" shrinkToFit="1"/>
    </xf>
    <xf numFmtId="179" fontId="8" fillId="0" borderId="11" xfId="0" applyNumberFormat="1" applyFont="1" applyFill="1" applyBorder="1" applyAlignment="1" applyProtection="1">
      <alignment vertical="center" shrinkToFit="1"/>
    </xf>
    <xf numFmtId="179" fontId="8" fillId="0" borderId="72" xfId="0" applyNumberFormat="1" applyFont="1" applyFill="1" applyBorder="1" applyAlignment="1" applyProtection="1">
      <alignment vertical="center" shrinkToFit="1"/>
    </xf>
    <xf numFmtId="179" fontId="8" fillId="0" borderId="69" xfId="0" applyNumberFormat="1" applyFont="1" applyFill="1" applyBorder="1" applyAlignment="1" applyProtection="1">
      <alignment vertical="center" shrinkToFit="1"/>
    </xf>
    <xf numFmtId="179" fontId="8" fillId="0" borderId="28" xfId="0" applyNumberFormat="1" applyFont="1" applyFill="1" applyBorder="1" applyAlignment="1" applyProtection="1">
      <alignment vertical="center" shrinkToFit="1"/>
    </xf>
    <xf numFmtId="179" fontId="8" fillId="0" borderId="67" xfId="0" applyNumberFormat="1" applyFont="1" applyFill="1" applyBorder="1" applyAlignment="1" applyProtection="1">
      <alignment vertical="center" shrinkToFit="1"/>
    </xf>
    <xf numFmtId="49" fontId="8" fillId="0" borderId="66" xfId="0" applyNumberFormat="1" applyFont="1" applyFill="1" applyBorder="1" applyAlignment="1" applyProtection="1">
      <alignment horizontal="distributed" vertical="center" justifyLastLine="1"/>
    </xf>
    <xf numFmtId="49" fontId="8" fillId="0" borderId="11" xfId="0" applyNumberFormat="1" applyFont="1" applyFill="1" applyBorder="1" applyAlignment="1" applyProtection="1">
      <alignment horizontal="distributed" vertical="center" justifyLastLine="1"/>
    </xf>
    <xf numFmtId="49" fontId="8" fillId="0" borderId="12" xfId="0" applyNumberFormat="1" applyFont="1" applyFill="1" applyBorder="1" applyAlignment="1" applyProtection="1">
      <alignment horizontal="distributed" vertical="center" justifyLastLine="1"/>
    </xf>
    <xf numFmtId="178" fontId="8" fillId="0" borderId="73" xfId="0" applyNumberFormat="1" applyFont="1" applyFill="1" applyBorder="1" applyAlignment="1" applyProtection="1">
      <alignment shrinkToFit="1"/>
    </xf>
    <xf numFmtId="179" fontId="8" fillId="0" borderId="58" xfId="0" applyNumberFormat="1" applyFont="1" applyFill="1" applyBorder="1" applyAlignment="1" applyProtection="1">
      <alignment shrinkToFit="1"/>
    </xf>
    <xf numFmtId="179" fontId="8" fillId="0" borderId="4" xfId="0" applyNumberFormat="1" applyFont="1" applyFill="1" applyBorder="1" applyAlignment="1" applyProtection="1">
      <alignment shrinkToFit="1"/>
    </xf>
    <xf numFmtId="179" fontId="8" fillId="0" borderId="75" xfId="0" applyNumberFormat="1" applyFont="1" applyFill="1" applyBorder="1" applyAlignment="1" applyProtection="1">
      <alignment shrinkToFit="1"/>
    </xf>
    <xf numFmtId="179" fontId="8" fillId="0" borderId="36" xfId="0" applyNumberFormat="1" applyFont="1" applyFill="1" applyBorder="1" applyAlignment="1" applyProtection="1">
      <alignment shrinkToFit="1"/>
    </xf>
    <xf numFmtId="179" fontId="8" fillId="0" borderId="14" xfId="0" applyNumberFormat="1" applyFont="1" applyFill="1" applyBorder="1" applyAlignment="1" applyProtection="1">
      <alignment shrinkToFit="1"/>
    </xf>
    <xf numFmtId="179" fontId="8" fillId="0" borderId="37" xfId="0" applyNumberFormat="1" applyFont="1" applyFill="1" applyBorder="1" applyAlignment="1" applyProtection="1">
      <alignment shrinkToFit="1"/>
    </xf>
    <xf numFmtId="179" fontId="8" fillId="0" borderId="41" xfId="0" applyNumberFormat="1" applyFont="1" applyFill="1" applyBorder="1" applyAlignment="1" applyProtection="1">
      <alignment vertical="center" shrinkToFit="1"/>
    </xf>
    <xf numFmtId="179" fontId="8" fillId="0" borderId="26" xfId="0" applyNumberFormat="1" applyFont="1" applyFill="1" applyBorder="1" applyAlignment="1" applyProtection="1">
      <alignment vertical="center" shrinkToFit="1"/>
    </xf>
    <xf numFmtId="179" fontId="8" fillId="0" borderId="27" xfId="0" applyNumberFormat="1" applyFont="1" applyFill="1" applyBorder="1" applyAlignment="1" applyProtection="1">
      <alignment vertical="center" shrinkToFit="1"/>
    </xf>
    <xf numFmtId="179" fontId="8" fillId="0" borderId="42" xfId="0" applyNumberFormat="1" applyFont="1" applyFill="1" applyBorder="1" applyAlignment="1" applyProtection="1">
      <alignment vertical="center" shrinkToFit="1"/>
    </xf>
    <xf numFmtId="179" fontId="8" fillId="0" borderId="2" xfId="0" applyNumberFormat="1" applyFont="1" applyFill="1" applyBorder="1" applyAlignment="1" applyProtection="1">
      <alignment vertical="center" shrinkToFit="1"/>
    </xf>
    <xf numFmtId="179" fontId="8" fillId="0" borderId="31" xfId="0" applyNumberFormat="1" applyFont="1" applyFill="1" applyBorder="1" applyAlignment="1" applyProtection="1">
      <alignment vertical="center" shrinkToFit="1"/>
    </xf>
    <xf numFmtId="0" fontId="8" fillId="0" borderId="25" xfId="0" applyFont="1" applyFill="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0" fontId="8" fillId="0" borderId="61"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43" xfId="0" applyFont="1" applyFill="1" applyBorder="1" applyAlignment="1" applyProtection="1">
      <alignment horizontal="center" vertical="center" shrinkToFit="1"/>
    </xf>
    <xf numFmtId="179" fontId="8" fillId="0" borderId="21" xfId="0" applyNumberFormat="1" applyFont="1" applyFill="1" applyBorder="1" applyAlignment="1" applyProtection="1">
      <alignment vertical="center" shrinkToFit="1"/>
    </xf>
    <xf numFmtId="179" fontId="8" fillId="0" borderId="22" xfId="0" applyNumberFormat="1" applyFont="1" applyFill="1" applyBorder="1" applyAlignment="1" applyProtection="1">
      <alignment vertical="center" shrinkToFit="1"/>
    </xf>
    <xf numFmtId="179" fontId="8" fillId="0" borderId="77" xfId="0" applyNumberFormat="1" applyFont="1" applyFill="1" applyBorder="1" applyAlignment="1" applyProtection="1">
      <alignment vertical="center" shrinkToFit="1"/>
    </xf>
    <xf numFmtId="179" fontId="8" fillId="0" borderId="65" xfId="0" applyNumberFormat="1" applyFont="1" applyFill="1" applyBorder="1" applyAlignment="1" applyProtection="1">
      <alignment vertical="center" shrinkToFit="1"/>
    </xf>
    <xf numFmtId="179" fontId="10" fillId="0" borderId="160" xfId="0" applyNumberFormat="1" applyFont="1" applyFill="1" applyBorder="1" applyAlignment="1" applyProtection="1">
      <alignment vertical="center" shrinkToFit="1"/>
    </xf>
    <xf numFmtId="179" fontId="10" fillId="0" borderId="158" xfId="0" applyNumberFormat="1" applyFont="1" applyFill="1" applyBorder="1" applyAlignment="1" applyProtection="1">
      <alignment vertical="center" shrinkToFit="1"/>
    </xf>
    <xf numFmtId="179" fontId="10" fillId="0" borderId="159" xfId="0" applyNumberFormat="1" applyFont="1" applyFill="1" applyBorder="1" applyAlignment="1" applyProtection="1">
      <alignment vertical="center" shrinkToFit="1"/>
    </xf>
    <xf numFmtId="179" fontId="10" fillId="0" borderId="161" xfId="0" applyNumberFormat="1" applyFont="1" applyFill="1" applyBorder="1" applyAlignment="1" applyProtection="1">
      <alignment vertical="center" shrinkToFit="1"/>
    </xf>
    <xf numFmtId="179" fontId="10" fillId="0" borderId="162" xfId="0" applyNumberFormat="1" applyFont="1" applyFill="1" applyBorder="1" applyAlignment="1" applyProtection="1">
      <alignment vertical="center" shrinkToFit="1"/>
    </xf>
    <xf numFmtId="179" fontId="10" fillId="0" borderId="163" xfId="0" applyNumberFormat="1" applyFont="1" applyFill="1" applyBorder="1" applyAlignment="1" applyProtection="1">
      <alignment vertical="center" shrinkToFit="1"/>
    </xf>
    <xf numFmtId="0" fontId="9" fillId="0" borderId="160" xfId="0" applyFont="1" applyFill="1" applyBorder="1" applyAlignment="1" applyProtection="1">
      <alignment horizontal="center" vertical="center" wrapText="1" shrinkToFit="1"/>
    </xf>
    <xf numFmtId="0" fontId="9" fillId="0" borderId="158" xfId="0" applyFont="1" applyFill="1" applyBorder="1" applyAlignment="1" applyProtection="1">
      <alignment horizontal="center" vertical="center" shrinkToFit="1"/>
    </xf>
    <xf numFmtId="0" fontId="9" fillId="0" borderId="159" xfId="0" applyFont="1" applyFill="1" applyBorder="1" applyAlignment="1" applyProtection="1">
      <alignment horizontal="center" vertical="center" shrinkToFit="1"/>
    </xf>
    <xf numFmtId="0" fontId="9" fillId="0" borderId="161" xfId="0" applyFont="1" applyFill="1" applyBorder="1" applyAlignment="1" applyProtection="1">
      <alignment horizontal="center" vertical="center" shrinkToFit="1"/>
    </xf>
    <xf numFmtId="0" fontId="9" fillId="0" borderId="162" xfId="0" applyFont="1" applyFill="1" applyBorder="1" applyAlignment="1" applyProtection="1">
      <alignment horizontal="center" vertical="center" shrinkToFit="1"/>
    </xf>
    <xf numFmtId="0" fontId="9" fillId="0" borderId="163" xfId="0" applyFont="1" applyFill="1" applyBorder="1" applyAlignment="1" applyProtection="1">
      <alignment horizontal="center" vertical="center" shrinkToFit="1"/>
    </xf>
    <xf numFmtId="0" fontId="9" fillId="0" borderId="173" xfId="0" applyFont="1" applyFill="1" applyBorder="1" applyAlignment="1" applyProtection="1">
      <alignment horizontal="distributed" vertical="center" justifyLastLine="1" shrinkToFit="1"/>
    </xf>
    <xf numFmtId="0" fontId="9" fillId="0" borderId="51" xfId="0" applyFont="1" applyFill="1" applyBorder="1" applyAlignment="1" applyProtection="1">
      <alignment horizontal="distributed" vertical="center" justifyLastLine="1" shrinkToFit="1"/>
    </xf>
    <xf numFmtId="0" fontId="9" fillId="0" borderId="109" xfId="0" applyFont="1" applyFill="1" applyBorder="1" applyAlignment="1" applyProtection="1">
      <alignment horizontal="distributed" vertical="center" justifyLastLine="1" shrinkToFit="1"/>
    </xf>
    <xf numFmtId="0" fontId="9" fillId="0" borderId="174" xfId="0" applyFont="1" applyFill="1" applyBorder="1" applyAlignment="1" applyProtection="1">
      <alignment horizontal="distributed" vertical="center" justifyLastLine="1" shrinkToFit="1"/>
    </xf>
    <xf numFmtId="0" fontId="9" fillId="0" borderId="111" xfId="0" applyFont="1" applyFill="1" applyBorder="1" applyAlignment="1" applyProtection="1">
      <alignment horizontal="distributed" vertical="center" justifyLastLine="1" shrinkToFit="1"/>
    </xf>
    <xf numFmtId="0" fontId="9" fillId="0" borderId="112" xfId="0" applyFont="1" applyFill="1" applyBorder="1" applyAlignment="1" applyProtection="1">
      <alignment horizontal="distributed" vertical="center" justifyLastLine="1" shrinkToFit="1"/>
    </xf>
    <xf numFmtId="179" fontId="10" fillId="3" borderId="99" xfId="0" applyNumberFormat="1" applyFont="1" applyFill="1" applyBorder="1" applyAlignment="1" applyProtection="1">
      <alignment vertical="center" shrinkToFit="1"/>
      <protection locked="0"/>
    </xf>
    <xf numFmtId="179" fontId="10" fillId="3" borderId="50" xfId="0" applyNumberFormat="1" applyFont="1" applyFill="1" applyBorder="1" applyAlignment="1" applyProtection="1">
      <alignment vertical="center" shrinkToFit="1"/>
      <protection locked="0"/>
    </xf>
    <xf numFmtId="179" fontId="10" fillId="3" borderId="96" xfId="0" applyNumberFormat="1" applyFont="1" applyFill="1" applyBorder="1" applyAlignment="1" applyProtection="1">
      <alignment vertical="center" shrinkToFit="1"/>
      <protection locked="0"/>
    </xf>
    <xf numFmtId="179" fontId="10" fillId="3" borderId="51" xfId="0" applyNumberFormat="1" applyFont="1" applyFill="1" applyBorder="1" applyAlignment="1" applyProtection="1">
      <alignment vertical="center" shrinkToFit="1"/>
      <protection locked="0"/>
    </xf>
    <xf numFmtId="0" fontId="8" fillId="0" borderId="50" xfId="0" applyFont="1" applyFill="1" applyBorder="1" applyAlignment="1" applyProtection="1">
      <alignment horizontal="center" vertical="center" shrinkToFit="1"/>
    </xf>
    <xf numFmtId="0" fontId="8" fillId="0" borderId="51" xfId="0" applyFont="1" applyFill="1" applyBorder="1" applyAlignment="1" applyProtection="1">
      <alignment horizontal="center" vertical="center" shrinkToFit="1"/>
    </xf>
    <xf numFmtId="179" fontId="10" fillId="0" borderId="50" xfId="0" applyNumberFormat="1" applyFont="1" applyFill="1" applyBorder="1" applyAlignment="1" applyProtection="1">
      <alignment vertical="center" shrinkToFit="1"/>
    </xf>
    <xf numFmtId="179" fontId="10" fillId="0" borderId="147" xfId="0" applyNumberFormat="1" applyFont="1" applyFill="1" applyBorder="1" applyAlignment="1" applyProtection="1">
      <alignment vertical="center" shrinkToFit="1"/>
    </xf>
    <xf numFmtId="179" fontId="10" fillId="0" borderId="51" xfId="0" applyNumberFormat="1" applyFont="1" applyFill="1" applyBorder="1" applyAlignment="1" applyProtection="1">
      <alignment vertical="center" shrinkToFit="1"/>
    </xf>
    <xf numFmtId="179" fontId="10" fillId="0" borderId="109" xfId="0" applyNumberFormat="1" applyFont="1" applyFill="1" applyBorder="1" applyAlignment="1" applyProtection="1">
      <alignment vertical="center" shrinkToFit="1"/>
    </xf>
    <xf numFmtId="179" fontId="10" fillId="3" borderId="175" xfId="0" applyNumberFormat="1" applyFont="1" applyFill="1" applyBorder="1" applyAlignment="1" applyProtection="1">
      <alignment vertical="center" shrinkToFit="1"/>
      <protection locked="0"/>
    </xf>
    <xf numFmtId="179" fontId="10" fillId="3" borderId="111" xfId="0" applyNumberFormat="1" applyFont="1" applyFill="1" applyBorder="1" applyAlignment="1" applyProtection="1">
      <alignment vertical="center" shrinkToFit="1"/>
      <protection locked="0"/>
    </xf>
    <xf numFmtId="179" fontId="8" fillId="0" borderId="9" xfId="0" applyNumberFormat="1"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8" fillId="0" borderId="8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9" fontId="10" fillId="0" borderId="88" xfId="0" applyNumberFormat="1" applyFont="1" applyFill="1" applyBorder="1" applyAlignment="1" applyProtection="1">
      <alignment vertical="center" shrinkToFit="1"/>
    </xf>
    <xf numFmtId="179" fontId="10" fillId="0" borderId="26" xfId="0" applyNumberFormat="1" applyFont="1" applyFill="1" applyBorder="1" applyAlignment="1" applyProtection="1">
      <alignment vertical="center" shrinkToFit="1"/>
    </xf>
    <xf numFmtId="179" fontId="10" fillId="0" borderId="27" xfId="0" applyNumberFormat="1" applyFont="1" applyFill="1" applyBorder="1" applyAlignment="1" applyProtection="1">
      <alignment vertical="center" shrinkToFit="1"/>
    </xf>
    <xf numFmtId="179" fontId="10" fillId="0" borderId="13" xfId="0" applyNumberFormat="1" applyFont="1" applyFill="1" applyBorder="1" applyAlignment="1" applyProtection="1">
      <alignment vertical="center" shrinkToFit="1"/>
    </xf>
    <xf numFmtId="179" fontId="10" fillId="0" borderId="14" xfId="0" applyNumberFormat="1" applyFont="1" applyFill="1" applyBorder="1" applyAlignment="1" applyProtection="1">
      <alignment vertical="center" shrinkToFit="1"/>
    </xf>
    <xf numFmtId="179" fontId="10" fillId="0" borderId="37" xfId="0" applyNumberFormat="1" applyFont="1" applyFill="1" applyBorder="1" applyAlignment="1" applyProtection="1">
      <alignment vertical="center" shrinkToFit="1"/>
    </xf>
    <xf numFmtId="0" fontId="9" fillId="0" borderId="91" xfId="0" applyFont="1" applyFill="1" applyBorder="1" applyAlignment="1" applyProtection="1">
      <alignment horizontal="center" vertical="center" shrinkToFit="1"/>
    </xf>
    <xf numFmtId="0" fontId="9" fillId="0" borderId="90" xfId="0" applyFont="1" applyFill="1" applyBorder="1" applyAlignment="1" applyProtection="1">
      <alignment horizontal="center" vertical="center" shrinkToFit="1"/>
    </xf>
    <xf numFmtId="0" fontId="9" fillId="0" borderId="149"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shrinkToFit="1"/>
    </xf>
    <xf numFmtId="179" fontId="10" fillId="0" borderId="41" xfId="0" applyNumberFormat="1" applyFont="1" applyFill="1" applyBorder="1" applyAlignment="1" applyProtection="1">
      <alignment vertical="center" shrinkToFit="1"/>
    </xf>
    <xf numFmtId="179" fontId="10" fillId="0" borderId="92" xfId="0" applyNumberFormat="1" applyFont="1" applyFill="1" applyBorder="1" applyAlignment="1" applyProtection="1">
      <alignment vertical="center" shrinkToFit="1"/>
    </xf>
    <xf numFmtId="179" fontId="10" fillId="0" borderId="36" xfId="0" applyNumberFormat="1" applyFont="1" applyFill="1" applyBorder="1" applyAlignment="1" applyProtection="1">
      <alignment vertical="center" shrinkToFit="1"/>
    </xf>
    <xf numFmtId="179" fontId="10" fillId="0" borderId="53" xfId="0" applyNumberFormat="1" applyFont="1" applyFill="1" applyBorder="1" applyAlignment="1" applyProtection="1">
      <alignment vertical="center" shrinkToFit="1"/>
    </xf>
    <xf numFmtId="0" fontId="9" fillId="0" borderId="20" xfId="0" applyFont="1" applyFill="1" applyBorder="1" applyAlignment="1" applyProtection="1">
      <alignment horizontal="center" vertical="center" wrapText="1" shrinkToFit="1"/>
    </xf>
    <xf numFmtId="0" fontId="9" fillId="0" borderId="16" xfId="0" applyFont="1" applyFill="1" applyBorder="1" applyAlignment="1" applyProtection="1">
      <alignment horizontal="center" vertical="center" shrinkToFit="1"/>
    </xf>
    <xf numFmtId="0" fontId="9" fillId="0" borderId="17" xfId="0" applyFont="1" applyFill="1" applyBorder="1" applyAlignment="1" applyProtection="1">
      <alignment horizontal="center" vertical="center" shrinkToFit="1"/>
    </xf>
    <xf numFmtId="0" fontId="9" fillId="0" borderId="58"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75" xfId="0" applyFont="1" applyFill="1" applyBorder="1" applyAlignment="1" applyProtection="1">
      <alignment horizontal="center" vertical="center" shrinkToFit="1"/>
    </xf>
    <xf numFmtId="0" fontId="9" fillId="0" borderId="7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179" fontId="10" fillId="0" borderId="20" xfId="0" applyNumberFormat="1" applyFont="1" applyFill="1" applyBorder="1" applyAlignment="1" applyProtection="1">
      <alignment vertical="center" shrinkToFit="1"/>
    </xf>
    <xf numFmtId="179" fontId="10" fillId="0" borderId="16" xfId="0" applyNumberFormat="1" applyFont="1" applyFill="1" applyBorder="1" applyAlignment="1" applyProtection="1">
      <alignment vertical="center" shrinkToFit="1"/>
    </xf>
    <xf numFmtId="179" fontId="10" fillId="0" borderId="17" xfId="0" applyNumberFormat="1" applyFont="1" applyFill="1" applyBorder="1" applyAlignment="1" applyProtection="1">
      <alignment vertical="center" shrinkToFit="1"/>
    </xf>
    <xf numFmtId="179" fontId="10" fillId="0" borderId="58" xfId="0" applyNumberFormat="1" applyFont="1" applyFill="1" applyBorder="1" applyAlignment="1" applyProtection="1">
      <alignment vertical="center" shrinkToFit="1"/>
    </xf>
    <xf numFmtId="179" fontId="10" fillId="0" borderId="97" xfId="0" applyNumberFormat="1" applyFont="1" applyFill="1" applyBorder="1" applyAlignment="1" applyProtection="1">
      <alignment vertical="center" shrinkToFit="1"/>
    </xf>
    <xf numFmtId="179" fontId="10" fillId="0" borderId="98" xfId="0" applyNumberFormat="1" applyFont="1" applyFill="1" applyBorder="1" applyAlignment="1" applyProtection="1">
      <alignment vertical="center" shrinkToFit="1"/>
    </xf>
    <xf numFmtId="179" fontId="10" fillId="0" borderId="94" xfId="0" applyNumberFormat="1" applyFont="1" applyFill="1" applyBorder="1" applyAlignment="1" applyProtection="1">
      <alignment vertical="center" shrinkToFit="1"/>
    </xf>
    <xf numFmtId="0" fontId="3" fillId="0" borderId="85" xfId="0" applyFont="1" applyFill="1" applyBorder="1" applyAlignment="1" applyProtection="1">
      <alignment horizontal="center" vertical="center" wrapText="1" shrinkToFit="1"/>
    </xf>
    <xf numFmtId="0" fontId="12" fillId="0" borderId="33" xfId="0" applyFont="1" applyFill="1" applyBorder="1" applyAlignment="1" applyProtection="1">
      <alignment horizontal="center" vertical="center" shrinkToFit="1"/>
    </xf>
    <xf numFmtId="0" fontId="12" fillId="0" borderId="34" xfId="0" applyFont="1" applyFill="1" applyBorder="1" applyAlignment="1" applyProtection="1">
      <alignment horizontal="center" vertical="center" shrinkToFit="1"/>
    </xf>
    <xf numFmtId="0" fontId="12" fillId="0" borderId="13" xfId="0"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shrinkToFit="1"/>
    </xf>
    <xf numFmtId="0" fontId="12" fillId="0" borderId="37" xfId="0" applyFont="1" applyFill="1" applyBorder="1" applyAlignment="1" applyProtection="1">
      <alignment horizontal="center" vertical="center" shrinkToFit="1"/>
    </xf>
    <xf numFmtId="0" fontId="2" fillId="0" borderId="164"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164" xfId="0" applyFont="1" applyFill="1" applyBorder="1" applyAlignment="1" applyProtection="1">
      <alignment horizontal="center" vertical="center" shrinkToFit="1"/>
    </xf>
    <xf numFmtId="179" fontId="9" fillId="0" borderId="9" xfId="0" applyNumberFormat="1" applyFont="1" applyFill="1" applyBorder="1" applyAlignment="1" applyProtection="1">
      <alignment horizontal="center" vertical="center" shrinkToFit="1"/>
    </xf>
    <xf numFmtId="179" fontId="2" fillId="0" borderId="85" xfId="0" applyNumberFormat="1"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shrinkToFit="1"/>
    </xf>
    <xf numFmtId="0" fontId="9" fillId="0" borderId="34"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shrinkToFit="1"/>
    </xf>
    <xf numFmtId="0" fontId="9" fillId="0" borderId="37" xfId="0" applyFont="1" applyFill="1" applyBorder="1" applyAlignment="1" applyProtection="1">
      <alignment horizontal="center" vertical="center" shrinkToFit="1"/>
    </xf>
    <xf numFmtId="0" fontId="12" fillId="0" borderId="32" xfId="0" applyFont="1" applyFill="1" applyBorder="1" applyAlignment="1" applyProtection="1">
      <alignment horizontal="center" vertical="center" wrapText="1" shrinkToFit="1"/>
    </xf>
    <xf numFmtId="0" fontId="12" fillId="0" borderId="33" xfId="0" applyFont="1" applyFill="1" applyBorder="1" applyAlignment="1" applyProtection="1">
      <alignment horizontal="center" vertical="center" wrapText="1" shrinkToFit="1"/>
    </xf>
    <xf numFmtId="0" fontId="12" fillId="0" borderId="56" xfId="0" applyFont="1" applyFill="1" applyBorder="1" applyAlignment="1" applyProtection="1">
      <alignment horizontal="center" vertical="center" wrapText="1" shrinkToFit="1"/>
    </xf>
    <xf numFmtId="0" fontId="12" fillId="0" borderId="36" xfId="0" applyFont="1" applyFill="1" applyBorder="1" applyAlignment="1" applyProtection="1">
      <alignment horizontal="center" vertical="center" wrapText="1" shrinkToFit="1"/>
    </xf>
    <xf numFmtId="0" fontId="12" fillId="0" borderId="14" xfId="0" applyFont="1" applyFill="1" applyBorder="1" applyAlignment="1" applyProtection="1">
      <alignment horizontal="center" vertical="center" wrapText="1" shrinkToFit="1"/>
    </xf>
    <xf numFmtId="0" fontId="12" fillId="0" borderId="53" xfId="0" applyFont="1" applyFill="1" applyBorder="1" applyAlignment="1" applyProtection="1">
      <alignment horizontal="center" vertical="center" wrapText="1" shrinkToFit="1"/>
    </xf>
    <xf numFmtId="0" fontId="12" fillId="0" borderId="55" xfId="0" applyFont="1" applyFill="1" applyBorder="1" applyAlignment="1" applyProtection="1">
      <alignment horizontal="center" vertical="center"/>
    </xf>
    <xf numFmtId="0" fontId="12" fillId="0" borderId="54" xfId="0" applyFont="1" applyFill="1" applyBorder="1" applyAlignment="1" applyProtection="1">
      <alignment horizontal="center" vertical="center"/>
    </xf>
    <xf numFmtId="0" fontId="9" fillId="0" borderId="166" xfId="0" applyFont="1" applyFill="1" applyBorder="1" applyAlignment="1" applyProtection="1">
      <alignment horizontal="center" vertical="center"/>
    </xf>
    <xf numFmtId="0" fontId="9" fillId="0" borderId="49" xfId="0" applyFont="1" applyFill="1" applyBorder="1" applyAlignment="1" applyProtection="1">
      <alignment horizontal="center" vertical="center"/>
    </xf>
    <xf numFmtId="0" fontId="11" fillId="0" borderId="85" xfId="0" applyFont="1" applyFill="1" applyBorder="1" applyAlignment="1" applyProtection="1">
      <alignment horizontal="center" vertical="center" wrapText="1" shrinkToFit="1"/>
    </xf>
    <xf numFmtId="0" fontId="11" fillId="0" borderId="33" xfId="0" applyFont="1" applyFill="1" applyBorder="1" applyAlignment="1" applyProtection="1">
      <alignment horizontal="center" vertical="center" wrapText="1" shrinkToFit="1"/>
    </xf>
    <xf numFmtId="0" fontId="11" fillId="0" borderId="34" xfId="0" applyFont="1" applyFill="1" applyBorder="1" applyAlignment="1" applyProtection="1">
      <alignment horizontal="center" vertical="center" wrapText="1" shrinkToFit="1"/>
    </xf>
    <xf numFmtId="0" fontId="11" fillId="0" borderId="13" xfId="0" applyFont="1" applyFill="1" applyBorder="1" applyAlignment="1" applyProtection="1">
      <alignment horizontal="center" vertical="center" wrapText="1" shrinkToFit="1"/>
    </xf>
    <xf numFmtId="0" fontId="11" fillId="0" borderId="14" xfId="0" applyFont="1" applyFill="1" applyBorder="1" applyAlignment="1" applyProtection="1">
      <alignment horizontal="center" vertical="center" wrapText="1" shrinkToFit="1"/>
    </xf>
    <xf numFmtId="0" fontId="11" fillId="0" borderId="37" xfId="0" applyFont="1" applyFill="1" applyBorder="1" applyAlignment="1" applyProtection="1">
      <alignment horizontal="center" vertical="center" wrapText="1" shrinkToFit="1"/>
    </xf>
    <xf numFmtId="179" fontId="10" fillId="3" borderId="58" xfId="0" applyNumberFormat="1" applyFont="1" applyFill="1" applyBorder="1" applyAlignment="1" applyProtection="1">
      <alignment vertical="center" shrinkToFit="1"/>
      <protection locked="0"/>
    </xf>
    <xf numFmtId="179" fontId="10" fillId="3" borderId="4" xfId="0" applyNumberFormat="1" applyFont="1" applyFill="1" applyBorder="1" applyAlignment="1" applyProtection="1">
      <alignment vertical="center" shrinkToFit="1"/>
      <protection locked="0"/>
    </xf>
    <xf numFmtId="179" fontId="10" fillId="3" borderId="5" xfId="0" applyNumberFormat="1" applyFont="1" applyFill="1" applyBorder="1" applyAlignment="1" applyProtection="1">
      <alignment vertical="center" shrinkToFit="1"/>
      <protection locked="0"/>
    </xf>
    <xf numFmtId="179" fontId="10" fillId="3" borderId="59" xfId="0" applyNumberFormat="1" applyFont="1" applyFill="1" applyBorder="1" applyAlignment="1" applyProtection="1">
      <alignment vertical="center" shrinkToFit="1"/>
      <protection locked="0"/>
    </xf>
    <xf numFmtId="179" fontId="10" fillId="3" borderId="46" xfId="0" applyNumberFormat="1" applyFont="1" applyFill="1" applyBorder="1" applyAlignment="1" applyProtection="1">
      <alignment vertical="center" shrinkToFit="1"/>
      <protection locked="0"/>
    </xf>
    <xf numFmtId="179" fontId="10" fillId="3" borderId="60" xfId="0" applyNumberFormat="1" applyFont="1" applyFill="1" applyBorder="1" applyAlignment="1" applyProtection="1">
      <alignment vertical="center" shrinkToFit="1"/>
      <protection locked="0"/>
    </xf>
    <xf numFmtId="0" fontId="16" fillId="2" borderId="0" xfId="0" applyFont="1" applyFill="1" applyBorder="1" applyAlignment="1" applyProtection="1">
      <alignment horizontal="center" vertical="center" shrinkToFit="1"/>
    </xf>
    <xf numFmtId="179" fontId="8" fillId="0" borderId="76" xfId="0" applyNumberFormat="1" applyFont="1" applyFill="1" applyBorder="1" applyAlignment="1" applyProtection="1">
      <alignment shrinkToFit="1"/>
    </xf>
    <xf numFmtId="179" fontId="8" fillId="0" borderId="66" xfId="0" applyNumberFormat="1" applyFont="1" applyFill="1" applyBorder="1" applyAlignment="1" applyProtection="1">
      <alignment vertical="center" shrinkToFit="1"/>
    </xf>
    <xf numFmtId="179" fontId="8" fillId="0" borderId="0" xfId="0" applyNumberFormat="1" applyFont="1" applyFill="1" applyAlignment="1" applyProtection="1">
      <alignment vertical="center" shrinkToFit="1"/>
    </xf>
    <xf numFmtId="179" fontId="8" fillId="0" borderId="1" xfId="0" applyNumberFormat="1" applyFont="1" applyFill="1" applyBorder="1" applyAlignment="1" applyProtection="1">
      <alignment vertical="center" shrinkToFit="1"/>
    </xf>
    <xf numFmtId="179" fontId="8" fillId="0" borderId="15" xfId="0" applyNumberFormat="1" applyFont="1" applyFill="1" applyBorder="1" applyAlignment="1" applyProtection="1">
      <alignment vertical="center" shrinkToFit="1"/>
    </xf>
    <xf numFmtId="179" fontId="8" fillId="0" borderId="23" xfId="0" applyNumberFormat="1" applyFont="1" applyFill="1" applyBorder="1" applyAlignment="1" applyProtection="1">
      <alignment vertical="center" shrinkToFit="1"/>
    </xf>
    <xf numFmtId="179" fontId="8" fillId="0" borderId="24" xfId="0" applyNumberFormat="1" applyFont="1" applyFill="1" applyBorder="1" applyAlignment="1" applyProtection="1">
      <alignment vertical="center" shrinkToFit="1"/>
    </xf>
    <xf numFmtId="0" fontId="4" fillId="0" borderId="69" xfId="0" applyFont="1" applyFill="1" applyBorder="1" applyAlignment="1" applyProtection="1">
      <alignment horizontal="center" shrinkToFit="1"/>
    </xf>
    <xf numFmtId="0" fontId="8" fillId="0" borderId="33" xfId="0" applyFont="1" applyFill="1" applyBorder="1" applyAlignment="1" applyProtection="1">
      <alignment horizontal="center" shrinkToFit="1"/>
    </xf>
    <xf numFmtId="0" fontId="8" fillId="0" borderId="34" xfId="0" applyFont="1" applyFill="1" applyBorder="1" applyAlignment="1" applyProtection="1">
      <alignment horizontal="center" shrinkToFit="1"/>
    </xf>
    <xf numFmtId="0" fontId="8" fillId="0" borderId="83" xfId="0" applyFont="1" applyFill="1" applyBorder="1" applyAlignment="1" applyProtection="1">
      <alignment horizontal="center" shrinkToFit="1"/>
    </xf>
    <xf numFmtId="0" fontId="8" fillId="0" borderId="7" xfId="0" applyFont="1" applyFill="1" applyBorder="1" applyAlignment="1" applyProtection="1">
      <alignment horizontal="center" shrinkToFit="1"/>
    </xf>
    <xf numFmtId="0" fontId="8" fillId="0" borderId="84" xfId="0" applyFont="1" applyFill="1" applyBorder="1" applyAlignment="1" applyProtection="1">
      <alignment horizontal="center" shrinkToFit="1"/>
    </xf>
    <xf numFmtId="0" fontId="4" fillId="0" borderId="32" xfId="0" applyFont="1" applyFill="1" applyBorder="1" applyAlignment="1" applyProtection="1">
      <alignment horizontal="center" shrinkToFit="1"/>
    </xf>
    <xf numFmtId="0" fontId="8" fillId="0" borderId="57" xfId="0" applyFont="1" applyFill="1" applyBorder="1" applyAlignment="1" applyProtection="1">
      <alignment horizont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0" xfId="0" applyFont="1" applyFill="1" applyAlignment="1" applyProtection="1">
      <alignment horizontal="center" vertical="center" shrinkToFit="1"/>
    </xf>
    <xf numFmtId="0" fontId="8" fillId="0" borderId="42" xfId="0" applyFont="1" applyFill="1" applyBorder="1" applyAlignment="1" applyProtection="1">
      <alignment horizontal="center" vertical="center" shrinkToFit="1"/>
    </xf>
    <xf numFmtId="0" fontId="8" fillId="0" borderId="66"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32" xfId="0" applyFont="1" applyFill="1" applyBorder="1" applyAlignment="1" applyProtection="1">
      <alignment horizontal="distributed" vertical="center" justifyLastLine="1" shrinkToFit="1"/>
    </xf>
    <xf numFmtId="0" fontId="8" fillId="0" borderId="33" xfId="0" applyFont="1" applyFill="1" applyBorder="1" applyAlignment="1" applyProtection="1">
      <alignment horizontal="distributed" vertical="center" justifyLastLine="1" shrinkToFit="1"/>
    </xf>
    <xf numFmtId="0" fontId="8" fillId="0" borderId="65" xfId="0" applyFont="1" applyFill="1" applyBorder="1" applyAlignment="1" applyProtection="1">
      <alignment horizontal="distributed" vertical="center" justifyLastLine="1" shrinkToFit="1"/>
    </xf>
    <xf numFmtId="0" fontId="8" fillId="0" borderId="35" xfId="0" applyFont="1" applyFill="1" applyBorder="1" applyAlignment="1" applyProtection="1">
      <alignment horizontal="distributed" vertical="center" justifyLastLine="1" shrinkToFit="1"/>
    </xf>
    <xf numFmtId="0" fontId="8" fillId="0" borderId="0" xfId="0" applyFont="1" applyFill="1" applyBorder="1" applyAlignment="1" applyProtection="1">
      <alignment horizontal="distributed" vertical="center" justifyLastLine="1" shrinkToFit="1"/>
    </xf>
    <xf numFmtId="0" fontId="8" fillId="0" borderId="1" xfId="0" applyFont="1" applyFill="1" applyBorder="1" applyAlignment="1" applyProtection="1">
      <alignment horizontal="distributed" vertical="center" justifyLastLine="1" shrinkToFit="1"/>
    </xf>
    <xf numFmtId="0" fontId="8" fillId="0" borderId="42" xfId="0" applyFont="1" applyFill="1" applyBorder="1" applyAlignment="1" applyProtection="1">
      <alignment horizontal="distributed" vertical="center" justifyLastLine="1" shrinkToFit="1"/>
    </xf>
    <xf numFmtId="0" fontId="8" fillId="0" borderId="2" xfId="0" applyFont="1" applyFill="1" applyBorder="1" applyAlignment="1" applyProtection="1">
      <alignment horizontal="distributed" vertical="center" justifyLastLine="1" shrinkToFit="1"/>
    </xf>
    <xf numFmtId="0" fontId="8" fillId="0" borderId="43" xfId="0" applyFont="1" applyFill="1" applyBorder="1" applyAlignment="1" applyProtection="1">
      <alignment horizontal="distributed" vertical="center" justifyLastLine="1" shrinkToFit="1"/>
    </xf>
    <xf numFmtId="179" fontId="8" fillId="0" borderId="80" xfId="0" applyNumberFormat="1" applyFont="1" applyFill="1" applyBorder="1" applyAlignment="1" applyProtection="1">
      <alignment vertical="center" shrinkToFit="1"/>
    </xf>
    <xf numFmtId="179" fontId="8" fillId="0" borderId="63" xfId="0" applyNumberFormat="1" applyFont="1" applyFill="1" applyBorder="1" applyAlignment="1" applyProtection="1">
      <alignment vertical="center" shrinkToFit="1"/>
    </xf>
    <xf numFmtId="179" fontId="8" fillId="0" borderId="81" xfId="0" applyNumberFormat="1" applyFont="1" applyFill="1" applyBorder="1" applyAlignment="1" applyProtection="1">
      <alignment vertical="center" shrinkToFit="1"/>
    </xf>
    <xf numFmtId="0" fontId="8" fillId="0" borderId="70" xfId="0" applyNumberFormat="1" applyFont="1" applyFill="1" applyBorder="1" applyAlignment="1" applyProtection="1">
      <alignment horizontal="center" shrinkToFit="1"/>
    </xf>
    <xf numFmtId="0" fontId="8" fillId="0" borderId="40" xfId="0" applyNumberFormat="1" applyFont="1" applyFill="1" applyBorder="1" applyAlignment="1" applyProtection="1">
      <alignment horizontal="center" shrinkToFit="1"/>
    </xf>
    <xf numFmtId="179" fontId="8" fillId="0" borderId="64" xfId="0" applyNumberFormat="1" applyFont="1" applyFill="1" applyBorder="1" applyAlignment="1" applyProtection="1">
      <alignment vertical="center" shrinkToFit="1"/>
    </xf>
    <xf numFmtId="0" fontId="8" fillId="0" borderId="34" xfId="0" applyFont="1" applyFill="1" applyBorder="1" applyAlignment="1" applyProtection="1">
      <alignment horizontal="left" vertical="center" shrinkToFit="1"/>
    </xf>
    <xf numFmtId="0" fontId="8" fillId="0" borderId="29" xfId="0" applyFont="1" applyFill="1" applyBorder="1" applyProtection="1"/>
    <xf numFmtId="0" fontId="8" fillId="0" borderId="31" xfId="0" applyFont="1" applyFill="1" applyBorder="1" applyProtection="1"/>
    <xf numFmtId="179" fontId="8" fillId="0" borderId="62" xfId="0" applyNumberFormat="1" applyFont="1" applyFill="1" applyBorder="1" applyAlignment="1" applyProtection="1">
      <alignment vertical="center" shrinkToFit="1"/>
    </xf>
    <xf numFmtId="179" fontId="8" fillId="0" borderId="12" xfId="0" applyNumberFormat="1" applyFont="1" applyFill="1" applyBorder="1" applyAlignment="1" applyProtection="1">
      <alignment vertical="center" shrinkToFit="1"/>
    </xf>
    <xf numFmtId="0" fontId="8" fillId="0" borderId="11" xfId="0" applyFont="1" applyFill="1" applyBorder="1" applyAlignment="1" applyProtection="1">
      <alignment horizontal="center" vertical="center"/>
    </xf>
    <xf numFmtId="0" fontId="8" fillId="0" borderId="11" xfId="0" applyFont="1" applyFill="1" applyBorder="1" applyProtection="1"/>
    <xf numFmtId="0" fontId="8" fillId="0" borderId="12" xfId="0" applyFont="1" applyFill="1" applyBorder="1" applyProtection="1"/>
    <xf numFmtId="0" fontId="8" fillId="0" borderId="0" xfId="0" applyFont="1" applyFill="1" applyBorder="1" applyProtection="1"/>
    <xf numFmtId="0" fontId="8" fillId="0" borderId="0" xfId="0" applyFont="1" applyFill="1" applyProtection="1"/>
    <xf numFmtId="0" fontId="8" fillId="0" borderId="1" xfId="0" applyFont="1" applyFill="1" applyBorder="1" applyProtection="1"/>
    <xf numFmtId="0" fontId="8" fillId="0" borderId="14" xfId="0" applyFont="1" applyFill="1" applyBorder="1" applyProtection="1"/>
    <xf numFmtId="0" fontId="8" fillId="0" borderId="15" xfId="0" applyFont="1" applyFill="1" applyBorder="1" applyProtection="1"/>
    <xf numFmtId="0" fontId="8" fillId="0" borderId="66"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4" fillId="0" borderId="71"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shrinkToFit="1"/>
    </xf>
    <xf numFmtId="0" fontId="8" fillId="0" borderId="5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84" xfId="0" applyFont="1" applyFill="1" applyBorder="1" applyAlignment="1" applyProtection="1">
      <alignment horizontal="center" vertical="center" shrinkToFit="1"/>
    </xf>
    <xf numFmtId="0" fontId="8" fillId="0" borderId="71" xfId="0" applyFont="1" applyFill="1" applyBorder="1" applyAlignment="1" applyProtection="1">
      <alignment horizontal="center" vertical="center" wrapText="1"/>
    </xf>
    <xf numFmtId="0" fontId="8" fillId="0" borderId="72"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9" xfId="0" applyFont="1" applyFill="1" applyBorder="1" applyAlignment="1" applyProtection="1">
      <alignment horizontal="center" vertical="center" shrinkToFit="1"/>
    </xf>
    <xf numFmtId="0" fontId="8" fillId="0" borderId="19" xfId="0" applyFont="1" applyFill="1" applyBorder="1" applyAlignment="1" applyProtection="1">
      <alignment vertical="center" shrinkToFit="1"/>
    </xf>
    <xf numFmtId="0" fontId="8" fillId="0" borderId="68" xfId="0" applyFont="1" applyFill="1" applyBorder="1" applyAlignment="1" applyProtection="1">
      <alignment vertical="center" shrinkToFit="1"/>
    </xf>
    <xf numFmtId="0" fontId="8" fillId="0" borderId="69"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71" xfId="0" applyFont="1" applyFill="1" applyBorder="1" applyAlignment="1" applyProtection="1">
      <alignment horizontal="center" vertical="center"/>
    </xf>
    <xf numFmtId="179" fontId="8" fillId="0" borderId="38" xfId="0" applyNumberFormat="1" applyFont="1" applyFill="1" applyBorder="1" applyAlignment="1" applyProtection="1">
      <alignment vertical="center" shrinkToFit="1"/>
    </xf>
    <xf numFmtId="179" fontId="8" fillId="0" borderId="39" xfId="0" applyNumberFormat="1" applyFont="1" applyFill="1" applyBorder="1" applyAlignment="1" applyProtection="1">
      <alignment vertical="center" shrinkToFit="1"/>
    </xf>
    <xf numFmtId="179" fontId="8" fillId="0" borderId="40" xfId="0" applyNumberFormat="1" applyFont="1" applyFill="1" applyBorder="1" applyAlignment="1" applyProtection="1">
      <alignment vertical="center" shrinkToFit="1"/>
    </xf>
    <xf numFmtId="179" fontId="10" fillId="0" borderId="111" xfId="0" applyNumberFormat="1" applyFont="1" applyFill="1" applyBorder="1" applyAlignment="1" applyProtection="1">
      <alignment vertical="center" shrinkToFit="1"/>
    </xf>
    <xf numFmtId="179" fontId="10" fillId="0" borderId="112" xfId="0" applyNumberFormat="1" applyFont="1" applyFill="1" applyBorder="1" applyAlignment="1" applyProtection="1">
      <alignment vertical="center" shrinkToFit="1"/>
    </xf>
    <xf numFmtId="179" fontId="8" fillId="0" borderId="61" xfId="0" applyNumberFormat="1" applyFont="1" applyFill="1" applyBorder="1" applyAlignment="1" applyProtection="1">
      <alignment vertical="center" shrinkToFit="1"/>
    </xf>
    <xf numFmtId="179" fontId="8" fillId="0" borderId="43" xfId="0" applyNumberFormat="1" applyFont="1" applyFill="1" applyBorder="1" applyAlignment="1" applyProtection="1">
      <alignment vertical="center" shrinkToFit="1"/>
    </xf>
    <xf numFmtId="0" fontId="9" fillId="0" borderId="172" xfId="0" applyFont="1" applyFill="1" applyBorder="1" applyAlignment="1" applyProtection="1">
      <alignment horizontal="distributed" vertical="center" justifyLastLine="1" shrinkToFit="1"/>
    </xf>
    <xf numFmtId="0" fontId="9" fillId="0" borderId="50" xfId="0" applyFont="1" applyFill="1" applyBorder="1" applyAlignment="1" applyProtection="1">
      <alignment horizontal="distributed" vertical="center" justifyLastLine="1" shrinkToFit="1"/>
    </xf>
    <xf numFmtId="0" fontId="9" fillId="0" borderId="147" xfId="0" applyFont="1" applyFill="1" applyBorder="1" applyAlignment="1" applyProtection="1">
      <alignment horizontal="distributed" vertical="center" justifyLastLine="1" shrinkToFit="1"/>
    </xf>
    <xf numFmtId="0" fontId="9" fillId="0" borderId="168" xfId="0" applyFont="1" applyFill="1" applyBorder="1" applyAlignment="1" applyProtection="1">
      <alignment horizontal="center"/>
    </xf>
    <xf numFmtId="0" fontId="9" fillId="0" borderId="169" xfId="0" applyFont="1" applyFill="1" applyBorder="1" applyAlignment="1" applyProtection="1">
      <alignment horizontal="center"/>
    </xf>
    <xf numFmtId="0" fontId="9" fillId="0" borderId="170" xfId="0" applyFont="1" applyFill="1" applyBorder="1" applyAlignment="1" applyProtection="1">
      <alignment horizontal="center"/>
    </xf>
    <xf numFmtId="0" fontId="9" fillId="0" borderId="171" xfId="0" applyFont="1" applyFill="1" applyBorder="1" applyAlignment="1" applyProtection="1">
      <alignment horizontal="center"/>
    </xf>
    <xf numFmtId="0" fontId="9" fillId="0" borderId="156" xfId="0" applyFont="1" applyFill="1" applyBorder="1" applyAlignment="1" applyProtection="1">
      <alignment horizontal="center"/>
    </xf>
    <xf numFmtId="0" fontId="9" fillId="0" borderId="157" xfId="0" applyFont="1" applyFill="1" applyBorder="1" applyAlignment="1" applyProtection="1">
      <alignment horizontal="center"/>
    </xf>
    <xf numFmtId="49" fontId="12" fillId="0" borderId="33" xfId="0" applyNumberFormat="1" applyFont="1" applyFill="1" applyBorder="1" applyAlignment="1" applyProtection="1">
      <alignment horizontal="center" vertical="center" wrapText="1" shrinkToFit="1"/>
    </xf>
    <xf numFmtId="49" fontId="12" fillId="0" borderId="56" xfId="0" applyNumberFormat="1" applyFont="1" applyFill="1" applyBorder="1" applyAlignment="1" applyProtection="1">
      <alignment horizontal="center" vertical="center" wrapText="1" shrinkToFit="1"/>
    </xf>
    <xf numFmtId="49" fontId="12" fillId="0" borderId="14" xfId="0" applyNumberFormat="1" applyFont="1" applyFill="1" applyBorder="1" applyAlignment="1" applyProtection="1">
      <alignment horizontal="center" vertical="center" wrapText="1" shrinkToFit="1"/>
    </xf>
    <xf numFmtId="49" fontId="12" fillId="0" borderId="53" xfId="0" applyNumberFormat="1" applyFont="1" applyFill="1" applyBorder="1" applyAlignment="1" applyProtection="1">
      <alignment horizontal="center" vertical="center" wrapText="1" shrinkToFit="1"/>
    </xf>
    <xf numFmtId="0" fontId="9" fillId="0" borderId="85" xfId="0" applyFont="1" applyFill="1" applyBorder="1" applyAlignment="1" applyProtection="1">
      <alignment horizontal="center" vertical="center" shrinkToFit="1"/>
    </xf>
    <xf numFmtId="0" fontId="9" fillId="0" borderId="56" xfId="0" applyFont="1" applyFill="1" applyBorder="1" applyAlignment="1" applyProtection="1">
      <alignment horizontal="center" vertical="center" shrinkToFit="1"/>
    </xf>
    <xf numFmtId="0" fontId="9" fillId="0" borderId="53" xfId="0" applyFont="1" applyFill="1" applyBorder="1" applyAlignment="1" applyProtection="1">
      <alignment horizontal="center" vertical="center" shrinkToFit="1"/>
    </xf>
    <xf numFmtId="0" fontId="8" fillId="0" borderId="111" xfId="0" applyFont="1" applyFill="1" applyBorder="1" applyAlignment="1" applyProtection="1">
      <alignment horizontal="center" vertical="center" shrinkToFit="1"/>
    </xf>
    <xf numFmtId="179" fontId="10" fillId="0" borderId="85" xfId="0" applyNumberFormat="1" applyFont="1" applyFill="1" applyBorder="1" applyAlignment="1" applyProtection="1">
      <alignment vertical="center" shrinkToFit="1"/>
    </xf>
    <xf numFmtId="179" fontId="10" fillId="0" borderId="33" xfId="0" applyNumberFormat="1" applyFont="1" applyFill="1" applyBorder="1" applyAlignment="1" applyProtection="1">
      <alignment vertical="center" shrinkToFit="1"/>
    </xf>
    <xf numFmtId="179" fontId="10" fillId="0" borderId="34" xfId="0" applyNumberFormat="1" applyFont="1" applyFill="1" applyBorder="1" applyAlignment="1" applyProtection="1">
      <alignment vertical="center" shrinkToFit="1"/>
    </xf>
    <xf numFmtId="179" fontId="10" fillId="0" borderId="6" xfId="0" applyNumberFormat="1" applyFont="1" applyFill="1" applyBorder="1" applyAlignment="1" applyProtection="1">
      <alignment vertical="center" shrinkToFit="1"/>
    </xf>
    <xf numFmtId="179" fontId="10" fillId="0" borderId="7" xfId="0" applyNumberFormat="1" applyFont="1" applyFill="1" applyBorder="1" applyAlignment="1" applyProtection="1">
      <alignment vertical="center" shrinkToFit="1"/>
    </xf>
    <xf numFmtId="179" fontId="10" fillId="0" borderId="84" xfId="0" applyNumberFormat="1" applyFont="1" applyFill="1" applyBorder="1" applyAlignment="1" applyProtection="1">
      <alignment vertical="center" shrinkToFit="1"/>
    </xf>
    <xf numFmtId="179" fontId="8" fillId="0" borderId="25" xfId="0" applyNumberFormat="1" applyFont="1" applyFill="1" applyBorder="1" applyAlignment="1" applyProtection="1">
      <alignment vertical="center" shrinkToFit="1"/>
    </xf>
    <xf numFmtId="179" fontId="8" fillId="0" borderId="30" xfId="0" applyNumberFormat="1" applyFont="1" applyFill="1" applyBorder="1" applyAlignment="1" applyProtection="1">
      <alignment vertical="center" shrinkToFit="1"/>
    </xf>
    <xf numFmtId="0" fontId="8" fillId="0" borderId="179" xfId="0" applyNumberFormat="1" applyFont="1" applyFill="1" applyBorder="1" applyAlignment="1" applyProtection="1">
      <alignment horizontal="center" shrinkToFit="1"/>
    </xf>
    <xf numFmtId="177" fontId="9" fillId="0" borderId="14" xfId="0" applyNumberFormat="1" applyFont="1" applyFill="1" applyBorder="1" applyAlignment="1" applyProtection="1">
      <alignment horizontal="center"/>
    </xf>
    <xf numFmtId="179" fontId="8" fillId="0" borderId="35" xfId="0" applyNumberFormat="1" applyFont="1" applyFill="1" applyBorder="1" applyAlignment="1" applyProtection="1">
      <alignment shrinkToFit="1"/>
    </xf>
    <xf numFmtId="179" fontId="8" fillId="0" borderId="0" xfId="0" applyNumberFormat="1" applyFont="1" applyFill="1" applyBorder="1" applyAlignment="1" applyProtection="1">
      <alignment shrinkToFit="1"/>
    </xf>
    <xf numFmtId="179" fontId="8" fillId="0" borderId="29" xfId="0" applyNumberFormat="1" applyFont="1" applyFill="1" applyBorder="1" applyAlignment="1" applyProtection="1">
      <alignment shrinkToFit="1"/>
    </xf>
    <xf numFmtId="0" fontId="0" fillId="0" borderId="179" xfId="0" applyNumberFormat="1" applyFont="1" applyFill="1" applyBorder="1" applyAlignment="1" applyProtection="1">
      <alignment horizontal="center" shrinkToFit="1"/>
    </xf>
    <xf numFmtId="0" fontId="9" fillId="0" borderId="179" xfId="0" applyNumberFormat="1" applyFont="1" applyFill="1" applyBorder="1" applyAlignment="1" applyProtection="1">
      <alignment horizontal="center" shrinkToFit="1"/>
    </xf>
    <xf numFmtId="0" fontId="9" fillId="0" borderId="14" xfId="0" applyNumberFormat="1" applyFont="1" applyFill="1" applyBorder="1" applyAlignment="1" applyProtection="1">
      <alignment horizontal="center" shrinkToFit="1"/>
    </xf>
    <xf numFmtId="181" fontId="9" fillId="0" borderId="14" xfId="0" applyNumberFormat="1" applyFont="1" applyFill="1" applyBorder="1" applyAlignment="1" applyProtection="1">
      <alignment horizontal="center" shrinkToFit="1"/>
    </xf>
    <xf numFmtId="49" fontId="2" fillId="0" borderId="14" xfId="0" applyNumberFormat="1" applyFont="1" applyFill="1" applyBorder="1" applyAlignment="1" applyProtection="1">
      <alignment horizontal="center" justifyLastLine="1"/>
    </xf>
    <xf numFmtId="49" fontId="9" fillId="0" borderId="14" xfId="0" applyNumberFormat="1" applyFont="1" applyFill="1" applyBorder="1" applyAlignment="1" applyProtection="1">
      <alignment horizontal="center" justifyLastLine="1"/>
    </xf>
    <xf numFmtId="0" fontId="0" fillId="0" borderId="14" xfId="0" applyNumberFormat="1" applyFont="1" applyFill="1" applyBorder="1" applyAlignment="1" applyProtection="1">
      <alignment horizontal="center" justifyLastLine="1"/>
    </xf>
    <xf numFmtId="0" fontId="9" fillId="0" borderId="14" xfId="0" applyNumberFormat="1" applyFont="1" applyFill="1" applyBorder="1" applyAlignment="1" applyProtection="1">
      <alignment horizontal="center" justifyLastLine="1"/>
    </xf>
    <xf numFmtId="49" fontId="8" fillId="0" borderId="0" xfId="0" applyNumberFormat="1" applyFont="1" applyFill="1" applyAlignment="1" applyProtection="1">
      <alignment horizontal="right"/>
    </xf>
    <xf numFmtId="49" fontId="8" fillId="0" borderId="0" xfId="0" applyNumberFormat="1" applyFont="1" applyFill="1" applyAlignment="1" applyProtection="1">
      <alignment horizontal="center"/>
    </xf>
    <xf numFmtId="0" fontId="8" fillId="0" borderId="0" xfId="0" applyFont="1" applyFill="1" applyAlignment="1" applyProtection="1">
      <alignment horizontal="left"/>
    </xf>
    <xf numFmtId="177" fontId="9" fillId="0" borderId="14" xfId="0" applyNumberFormat="1" applyFont="1" applyFill="1" applyBorder="1" applyAlignment="1" applyProtection="1">
      <alignment horizontal="center" justifyLastLine="1"/>
    </xf>
    <xf numFmtId="0" fontId="9" fillId="0" borderId="145" xfId="0" applyFont="1" applyFill="1" applyBorder="1" applyAlignment="1" applyProtection="1">
      <alignment horizontal="left"/>
    </xf>
    <xf numFmtId="0" fontId="9" fillId="0" borderId="0" xfId="0" applyFont="1" applyFill="1" applyAlignment="1" applyProtection="1">
      <alignment horizontal="left"/>
    </xf>
    <xf numFmtId="0" fontId="11" fillId="3" borderId="100" xfId="0" applyFont="1" applyFill="1" applyBorder="1" applyAlignment="1" applyProtection="1"/>
    <xf numFmtId="0" fontId="11" fillId="3" borderId="16" xfId="0" applyFont="1" applyFill="1" applyBorder="1" applyAlignment="1" applyProtection="1"/>
    <xf numFmtId="0" fontId="9" fillId="3" borderId="96" xfId="0" applyFont="1" applyFill="1" applyBorder="1" applyAlignment="1" applyProtection="1"/>
    <xf numFmtId="0" fontId="13" fillId="0" borderId="0" xfId="0" applyFont="1" applyFill="1" applyAlignment="1" applyProtection="1">
      <alignment horizontal="center" vertical="center"/>
    </xf>
    <xf numFmtId="0" fontId="12" fillId="0" borderId="0" xfId="0" applyFont="1" applyFill="1" applyAlignment="1" applyProtection="1">
      <alignment horizontal="right"/>
    </xf>
    <xf numFmtId="0" fontId="8" fillId="0" borderId="0" xfId="0" applyFont="1" applyFill="1" applyAlignment="1" applyProtection="1">
      <alignment horizontal="center"/>
    </xf>
    <xf numFmtId="0" fontId="8" fillId="0" borderId="58" xfId="0" applyNumberFormat="1" applyFont="1" applyFill="1" applyBorder="1" applyAlignment="1" applyProtection="1">
      <alignment horizontal="center" shrinkToFit="1"/>
    </xf>
    <xf numFmtId="0" fontId="8" fillId="0" borderId="4" xfId="0" applyNumberFormat="1" applyFont="1" applyFill="1" applyBorder="1" applyAlignment="1" applyProtection="1">
      <alignment horizontal="center" shrinkToFit="1"/>
    </xf>
    <xf numFmtId="0" fontId="8" fillId="0" borderId="75" xfId="0" applyNumberFormat="1" applyFont="1" applyFill="1" applyBorder="1" applyAlignment="1" applyProtection="1">
      <alignment horizontal="center" shrinkToFit="1"/>
    </xf>
    <xf numFmtId="0" fontId="8" fillId="0" borderId="42" xfId="0" applyNumberFormat="1" applyFont="1" applyFill="1" applyBorder="1" applyAlignment="1" applyProtection="1">
      <alignment horizontal="center" shrinkToFit="1"/>
    </xf>
    <xf numFmtId="0" fontId="8" fillId="0" borderId="2" xfId="0" applyNumberFormat="1" applyFont="1" applyFill="1" applyBorder="1" applyAlignment="1" applyProtection="1">
      <alignment horizontal="center" shrinkToFit="1"/>
    </xf>
    <xf numFmtId="0" fontId="8" fillId="0" borderId="31" xfId="0" applyNumberFormat="1" applyFont="1" applyFill="1" applyBorder="1" applyAlignment="1" applyProtection="1">
      <alignment horizontal="center" shrinkToFit="1"/>
    </xf>
    <xf numFmtId="0" fontId="8" fillId="0" borderId="33" xfId="0" applyFont="1" applyFill="1" applyBorder="1" applyAlignment="1" applyProtection="1">
      <alignment horizontal="left" vertical="center" shrinkToFit="1"/>
    </xf>
    <xf numFmtId="0" fontId="8" fillId="0" borderId="65" xfId="0" applyFont="1" applyFill="1" applyBorder="1" applyProtection="1"/>
    <xf numFmtId="0" fontId="8" fillId="0" borderId="2" xfId="0" applyFont="1" applyFill="1" applyBorder="1" applyProtection="1"/>
    <xf numFmtId="0" fontId="8" fillId="0" borderId="43" xfId="0" applyFont="1" applyFill="1" applyBorder="1" applyProtection="1"/>
    <xf numFmtId="0" fontId="8" fillId="0" borderId="82" xfId="0" applyFont="1" applyFill="1" applyBorder="1" applyAlignment="1" applyProtection="1">
      <alignment horizontal="center" shrinkToFit="1"/>
    </xf>
    <xf numFmtId="0" fontId="8" fillId="0" borderId="4" xfId="0" applyFont="1" applyFill="1" applyBorder="1" applyAlignment="1" applyProtection="1">
      <alignment horizontal="center" shrinkToFit="1"/>
    </xf>
    <xf numFmtId="0" fontId="8" fillId="0" borderId="75" xfId="0" applyFont="1" applyFill="1" applyBorder="1" applyAlignment="1" applyProtection="1">
      <alignment horizontal="center" shrinkToFit="1"/>
    </xf>
    <xf numFmtId="0" fontId="8" fillId="0" borderId="30" xfId="0" applyFont="1" applyFill="1" applyBorder="1" applyAlignment="1" applyProtection="1">
      <alignment horizontal="center" shrinkToFit="1"/>
    </xf>
    <xf numFmtId="0" fontId="8" fillId="0" borderId="2" xfId="0" applyFont="1" applyFill="1" applyBorder="1" applyAlignment="1" applyProtection="1">
      <alignment horizontal="center" shrinkToFit="1"/>
    </xf>
    <xf numFmtId="0" fontId="8" fillId="0" borderId="31" xfId="0" applyFont="1" applyFill="1" applyBorder="1" applyAlignment="1" applyProtection="1">
      <alignment horizontal="center" shrinkToFit="1"/>
    </xf>
    <xf numFmtId="176" fontId="8" fillId="0" borderId="69" xfId="0" applyNumberFormat="1" applyFont="1" applyFill="1" applyBorder="1" applyAlignment="1" applyProtection="1">
      <alignment horizontal="center" vertical="center" shrinkToFit="1"/>
    </xf>
    <xf numFmtId="176" fontId="8" fillId="0" borderId="33" xfId="0" applyNumberFormat="1" applyFont="1" applyFill="1" applyBorder="1" applyAlignment="1" applyProtection="1">
      <alignment horizontal="center" vertical="center" shrinkToFit="1"/>
    </xf>
    <xf numFmtId="0" fontId="8" fillId="3" borderId="0" xfId="0" applyFont="1" applyFill="1" applyAlignment="1" applyProtection="1">
      <alignment horizontal="center"/>
      <protection locked="0"/>
    </xf>
    <xf numFmtId="49" fontId="9" fillId="3" borderId="179" xfId="0" applyNumberFormat="1" applyFont="1" applyFill="1" applyBorder="1" applyAlignment="1" applyProtection="1">
      <alignment horizontal="center" shrinkToFit="1"/>
      <protection locked="0"/>
    </xf>
    <xf numFmtId="0" fontId="2" fillId="0" borderId="14" xfId="0" applyNumberFormat="1" applyFont="1" applyFill="1" applyBorder="1" applyAlignment="1" applyProtection="1">
      <alignment horizontal="center" shrinkToFit="1"/>
    </xf>
    <xf numFmtId="49" fontId="0" fillId="3" borderId="14" xfId="0" applyNumberFormat="1" applyFont="1" applyFill="1" applyBorder="1" applyAlignment="1" applyProtection="1">
      <alignment horizontal="center" justifyLastLine="1"/>
      <protection locked="0"/>
    </xf>
    <xf numFmtId="49" fontId="9" fillId="3" borderId="14" xfId="0" applyNumberFormat="1" applyFont="1" applyFill="1" applyBorder="1" applyAlignment="1" applyProtection="1">
      <alignment horizontal="center" justifyLastLine="1"/>
      <protection locked="0"/>
    </xf>
    <xf numFmtId="0" fontId="9" fillId="0" borderId="0" xfId="0" applyFont="1" applyFill="1" applyAlignment="1" applyProtection="1">
      <alignment horizontal="center" vertical="center"/>
    </xf>
    <xf numFmtId="0" fontId="10" fillId="3" borderId="0" xfId="0" applyNumberFormat="1" applyFont="1" applyFill="1" applyAlignment="1" applyProtection="1">
      <alignment horizontal="center"/>
      <protection locked="0"/>
    </xf>
    <xf numFmtId="0" fontId="12" fillId="0" borderId="0" xfId="0" applyFont="1" applyFill="1" applyBorder="1" applyAlignment="1" applyProtection="1">
      <alignment horizontal="right"/>
    </xf>
    <xf numFmtId="179" fontId="9" fillId="0" borderId="38" xfId="0" applyNumberFormat="1" applyFont="1" applyFill="1" applyBorder="1" applyAlignment="1" applyProtection="1">
      <alignment vertical="center" shrinkToFit="1"/>
    </xf>
    <xf numFmtId="179" fontId="9" fillId="0" borderId="39" xfId="0" applyNumberFormat="1" applyFont="1" applyFill="1" applyBorder="1" applyAlignment="1" applyProtection="1">
      <alignment vertical="center" shrinkToFit="1"/>
    </xf>
    <xf numFmtId="179" fontId="9" fillId="0" borderId="40" xfId="0" applyNumberFormat="1" applyFont="1" applyFill="1" applyBorder="1" applyAlignment="1" applyProtection="1">
      <alignment vertical="center" shrinkToFit="1"/>
    </xf>
    <xf numFmtId="179" fontId="9" fillId="0" borderId="25" xfId="0" applyNumberFormat="1" applyFont="1" applyFill="1" applyBorder="1" applyAlignment="1" applyProtection="1">
      <alignment vertical="center" shrinkToFit="1"/>
    </xf>
    <xf numFmtId="179" fontId="9" fillId="0" borderId="26" xfId="0" applyNumberFormat="1" applyFont="1" applyFill="1" applyBorder="1" applyAlignment="1" applyProtection="1">
      <alignment vertical="center" shrinkToFit="1"/>
    </xf>
    <xf numFmtId="179" fontId="9" fillId="0" borderId="61" xfId="0" applyNumberFormat="1" applyFont="1" applyFill="1" applyBorder="1" applyAlignment="1" applyProtection="1">
      <alignment vertical="center" shrinkToFit="1"/>
    </xf>
    <xf numFmtId="179" fontId="9" fillId="0" borderId="28" xfId="0" applyNumberFormat="1" applyFont="1" applyFill="1" applyBorder="1" applyAlignment="1" applyProtection="1">
      <alignment vertical="center" shrinkToFit="1"/>
    </xf>
    <xf numFmtId="179" fontId="9" fillId="0" borderId="0" xfId="0" applyNumberFormat="1" applyFont="1" applyFill="1" applyBorder="1" applyAlignment="1" applyProtection="1">
      <alignment vertical="center" shrinkToFit="1"/>
    </xf>
    <xf numFmtId="179" fontId="9" fillId="0" borderId="1" xfId="0" applyNumberFormat="1" applyFont="1" applyFill="1" applyBorder="1" applyAlignment="1" applyProtection="1">
      <alignment vertical="center" shrinkToFit="1"/>
    </xf>
    <xf numFmtId="179" fontId="9" fillId="0" borderId="30" xfId="0" applyNumberFormat="1" applyFont="1" applyFill="1" applyBorder="1" applyAlignment="1" applyProtection="1">
      <alignment vertical="center" shrinkToFit="1"/>
    </xf>
    <xf numFmtId="179" fontId="9" fillId="0" borderId="2" xfId="0" applyNumberFormat="1" applyFont="1" applyFill="1" applyBorder="1" applyAlignment="1" applyProtection="1">
      <alignment vertical="center" shrinkToFit="1"/>
    </xf>
    <xf numFmtId="179" fontId="9" fillId="0" borderId="43" xfId="0" applyNumberFormat="1" applyFont="1" applyFill="1" applyBorder="1" applyAlignment="1" applyProtection="1">
      <alignment vertical="center" shrinkToFit="1"/>
    </xf>
    <xf numFmtId="179" fontId="9" fillId="0" borderId="27" xfId="0" applyNumberFormat="1" applyFont="1" applyFill="1" applyBorder="1" applyAlignment="1" applyProtection="1">
      <alignment vertical="center" shrinkToFit="1"/>
    </xf>
    <xf numFmtId="179" fontId="9" fillId="0" borderId="29" xfId="0" applyNumberFormat="1" applyFont="1" applyFill="1" applyBorder="1" applyAlignment="1" applyProtection="1">
      <alignment vertical="center" shrinkToFit="1"/>
    </xf>
    <xf numFmtId="179" fontId="9" fillId="0" borderId="31" xfId="0" applyNumberFormat="1" applyFont="1" applyFill="1" applyBorder="1" applyAlignment="1" applyProtection="1">
      <alignment vertical="center" shrinkToFit="1"/>
    </xf>
    <xf numFmtId="179" fontId="9" fillId="2" borderId="78" xfId="0" applyNumberFormat="1" applyFont="1" applyFill="1" applyBorder="1" applyAlignment="1" applyProtection="1">
      <alignment vertical="center" shrinkToFit="1"/>
    </xf>
    <xf numFmtId="179" fontId="9" fillId="2" borderId="39" xfId="0" applyNumberFormat="1" applyFont="1" applyFill="1" applyBorder="1" applyAlignment="1" applyProtection="1">
      <alignment vertical="center" shrinkToFit="1"/>
    </xf>
    <xf numFmtId="179" fontId="9" fillId="2" borderId="104" xfId="0" applyNumberFormat="1" applyFont="1" applyFill="1" applyBorder="1" applyAlignment="1" applyProtection="1">
      <alignment vertical="center" shrinkToFit="1"/>
    </xf>
    <xf numFmtId="179" fontId="9" fillId="2" borderId="128" xfId="0" applyNumberFormat="1" applyFont="1" applyFill="1" applyBorder="1" applyAlignment="1" applyProtection="1">
      <alignment vertical="center" shrinkToFit="1"/>
    </xf>
    <xf numFmtId="179" fontId="9" fillId="2" borderId="129" xfId="0" applyNumberFormat="1" applyFont="1" applyFill="1" applyBorder="1" applyAlignment="1" applyProtection="1">
      <alignment vertical="center" shrinkToFit="1"/>
    </xf>
    <xf numFmtId="179" fontId="9" fillId="2" borderId="130" xfId="0" applyNumberFormat="1" applyFont="1" applyFill="1" applyBorder="1" applyAlignment="1" applyProtection="1">
      <alignment vertical="center" shrinkToFit="1"/>
    </xf>
    <xf numFmtId="0" fontId="0" fillId="3" borderId="179" xfId="0" applyNumberFormat="1" applyFont="1" applyFill="1" applyBorder="1" applyAlignment="1" applyProtection="1">
      <alignment horizontal="center" shrinkToFit="1"/>
      <protection locked="0"/>
    </xf>
    <xf numFmtId="0" fontId="9" fillId="3" borderId="179" xfId="0" applyNumberFormat="1" applyFont="1" applyFill="1" applyBorder="1" applyAlignment="1" applyProtection="1">
      <alignment horizontal="center" shrinkToFit="1"/>
      <protection locked="0"/>
    </xf>
    <xf numFmtId="178" fontId="9" fillId="0" borderId="32" xfId="0" applyNumberFormat="1" applyFont="1" applyFill="1" applyBorder="1" applyAlignment="1" applyProtection="1">
      <alignment vertical="center" shrinkToFit="1"/>
    </xf>
    <xf numFmtId="178" fontId="9" fillId="0" borderId="33" xfId="0" applyNumberFormat="1" applyFont="1" applyFill="1" applyBorder="1" applyAlignment="1" applyProtection="1">
      <alignment vertical="center" shrinkToFit="1"/>
    </xf>
    <xf numFmtId="178" fontId="9" fillId="0" borderId="34" xfId="0" applyNumberFormat="1" applyFont="1" applyFill="1" applyBorder="1" applyAlignment="1" applyProtection="1">
      <alignment vertical="center" shrinkToFit="1"/>
    </xf>
    <xf numFmtId="178" fontId="9" fillId="0" borderId="35" xfId="0" applyNumberFormat="1" applyFont="1" applyFill="1" applyBorder="1" applyAlignment="1" applyProtection="1">
      <alignment vertical="center" shrinkToFit="1"/>
    </xf>
    <xf numFmtId="178" fontId="9" fillId="0" borderId="0" xfId="0" applyNumberFormat="1" applyFont="1" applyFill="1" applyBorder="1" applyAlignment="1" applyProtection="1">
      <alignment vertical="center" shrinkToFit="1"/>
    </xf>
    <xf numFmtId="178" fontId="9" fillId="0" borderId="29" xfId="0" applyNumberFormat="1" applyFont="1" applyFill="1" applyBorder="1" applyAlignment="1" applyProtection="1">
      <alignment vertical="center" shrinkToFit="1"/>
    </xf>
    <xf numFmtId="178" fontId="9" fillId="0" borderId="36" xfId="0" applyNumberFormat="1" applyFont="1" applyFill="1" applyBorder="1" applyAlignment="1" applyProtection="1">
      <alignment vertical="center" shrinkToFit="1"/>
    </xf>
    <xf numFmtId="178" fontId="9" fillId="0" borderId="14" xfId="0" applyNumberFormat="1" applyFont="1" applyFill="1" applyBorder="1" applyAlignment="1" applyProtection="1">
      <alignment vertical="center" shrinkToFit="1"/>
    </xf>
    <xf numFmtId="178" fontId="9" fillId="0" borderId="37" xfId="0" applyNumberFormat="1" applyFont="1" applyFill="1" applyBorder="1" applyAlignment="1" applyProtection="1">
      <alignment vertical="center" shrinkToFit="1"/>
    </xf>
    <xf numFmtId="178" fontId="9" fillId="0" borderId="73" xfId="0" applyNumberFormat="1" applyFont="1" applyFill="1" applyBorder="1" applyAlignment="1" applyProtection="1">
      <alignment vertical="center" shrinkToFit="1"/>
    </xf>
    <xf numFmtId="178" fontId="9" fillId="0" borderId="19" xfId="0" applyNumberFormat="1" applyFont="1" applyFill="1" applyBorder="1" applyAlignment="1" applyProtection="1">
      <alignment vertical="center" shrinkToFit="1"/>
    </xf>
    <xf numFmtId="179" fontId="9" fillId="3" borderId="33" xfId="0" applyNumberFormat="1" applyFont="1" applyFill="1" applyBorder="1" applyAlignment="1" applyProtection="1">
      <alignment vertical="center" shrinkToFit="1"/>
      <protection locked="0"/>
    </xf>
    <xf numFmtId="179" fontId="9" fillId="3" borderId="34" xfId="0" applyNumberFormat="1" applyFont="1" applyFill="1" applyBorder="1" applyAlignment="1" applyProtection="1">
      <alignment vertical="center" shrinkToFit="1"/>
      <protection locked="0"/>
    </xf>
    <xf numFmtId="179" fontId="9" fillId="3" borderId="0" xfId="0" applyNumberFormat="1" applyFont="1" applyFill="1" applyBorder="1" applyAlignment="1" applyProtection="1">
      <alignment vertical="center" shrinkToFit="1"/>
      <protection locked="0"/>
    </xf>
    <xf numFmtId="179" fontId="9" fillId="3" borderId="29" xfId="0" applyNumberFormat="1" applyFont="1" applyFill="1" applyBorder="1" applyAlignment="1" applyProtection="1">
      <alignment vertical="center" shrinkToFit="1"/>
      <protection locked="0"/>
    </xf>
    <xf numFmtId="179" fontId="9" fillId="3" borderId="14" xfId="0" applyNumberFormat="1" applyFont="1" applyFill="1" applyBorder="1" applyAlignment="1" applyProtection="1">
      <alignment vertical="center" shrinkToFit="1"/>
      <protection locked="0"/>
    </xf>
    <xf numFmtId="179" fontId="9" fillId="3" borderId="37" xfId="0" applyNumberFormat="1" applyFont="1" applyFill="1" applyBorder="1" applyAlignment="1" applyProtection="1">
      <alignment vertical="center" shrinkToFit="1"/>
      <protection locked="0"/>
    </xf>
    <xf numFmtId="179" fontId="9" fillId="3" borderId="32" xfId="0" applyNumberFormat="1" applyFont="1" applyFill="1" applyBorder="1" applyAlignment="1" applyProtection="1">
      <alignment vertical="center" shrinkToFit="1"/>
      <protection locked="0"/>
    </xf>
    <xf numFmtId="179" fontId="9" fillId="3" borderId="35" xfId="0" applyNumberFormat="1" applyFont="1" applyFill="1" applyBorder="1" applyAlignment="1" applyProtection="1">
      <alignment vertical="center" shrinkToFit="1"/>
      <protection locked="0"/>
    </xf>
    <xf numFmtId="179" fontId="9" fillId="3" borderId="36" xfId="0" applyNumberFormat="1" applyFont="1" applyFill="1" applyBorder="1" applyAlignment="1" applyProtection="1">
      <alignment vertical="center" shrinkToFit="1"/>
      <protection locked="0"/>
    </xf>
    <xf numFmtId="179" fontId="9" fillId="3" borderId="78" xfId="0" applyNumberFormat="1" applyFont="1" applyFill="1" applyBorder="1" applyAlignment="1" applyProtection="1">
      <alignment vertical="center" shrinkToFit="1"/>
      <protection locked="0"/>
    </xf>
    <xf numFmtId="179" fontId="9" fillId="3" borderId="39" xfId="0" applyNumberFormat="1" applyFont="1" applyFill="1" applyBorder="1" applyAlignment="1" applyProtection="1">
      <alignment vertical="center" shrinkToFit="1"/>
      <protection locked="0"/>
    </xf>
    <xf numFmtId="179" fontId="9" fillId="3" borderId="104" xfId="0" applyNumberFormat="1" applyFont="1" applyFill="1" applyBorder="1" applyAlignment="1" applyProtection="1">
      <alignment vertical="center" shrinkToFit="1"/>
      <protection locked="0"/>
    </xf>
    <xf numFmtId="179" fontId="9" fillId="0" borderId="69" xfId="0" applyNumberFormat="1" applyFont="1" applyFill="1" applyBorder="1" applyAlignment="1" applyProtection="1">
      <alignment vertical="center" shrinkToFit="1"/>
    </xf>
    <xf numFmtId="179" fontId="9" fillId="0" borderId="33" xfId="0" applyNumberFormat="1" applyFont="1" applyFill="1" applyBorder="1" applyAlignment="1" applyProtection="1">
      <alignment vertical="center" shrinkToFit="1"/>
    </xf>
    <xf numFmtId="179" fontId="9" fillId="0" borderId="65" xfId="0" applyNumberFormat="1" applyFont="1" applyFill="1" applyBorder="1" applyAlignment="1" applyProtection="1">
      <alignment vertical="center" shrinkToFit="1"/>
    </xf>
    <xf numFmtId="179" fontId="9" fillId="0" borderId="67" xfId="0" applyNumberFormat="1" applyFont="1" applyFill="1" applyBorder="1" applyAlignment="1" applyProtection="1">
      <alignment vertical="center" shrinkToFit="1"/>
    </xf>
    <xf numFmtId="179" fontId="9" fillId="0" borderId="14" xfId="0" applyNumberFormat="1" applyFont="1" applyFill="1" applyBorder="1" applyAlignment="1" applyProtection="1">
      <alignment vertical="center" shrinkToFit="1"/>
    </xf>
    <xf numFmtId="179" fontId="9" fillId="0" borderId="15" xfId="0" applyNumberFormat="1" applyFont="1" applyFill="1" applyBorder="1" applyAlignment="1" applyProtection="1">
      <alignment vertical="center" shrinkToFit="1"/>
    </xf>
    <xf numFmtId="182" fontId="9" fillId="3" borderId="32" xfId="0" applyNumberFormat="1" applyFont="1" applyFill="1" applyBorder="1" applyAlignment="1" applyProtection="1">
      <alignment horizontal="center" vertical="center" shrinkToFit="1"/>
      <protection locked="0"/>
    </xf>
    <xf numFmtId="182" fontId="9" fillId="3" borderId="33" xfId="0" applyNumberFormat="1" applyFont="1" applyFill="1" applyBorder="1" applyAlignment="1" applyProtection="1">
      <alignment horizontal="center" vertical="center" shrinkToFit="1"/>
      <protection locked="0"/>
    </xf>
    <xf numFmtId="182" fontId="9" fillId="3" borderId="65" xfId="0" applyNumberFormat="1" applyFont="1" applyFill="1" applyBorder="1" applyAlignment="1" applyProtection="1">
      <alignment horizontal="center" vertical="center" shrinkToFit="1"/>
      <protection locked="0"/>
    </xf>
    <xf numFmtId="182" fontId="9" fillId="3" borderId="35" xfId="0" applyNumberFormat="1" applyFont="1" applyFill="1" applyBorder="1" applyAlignment="1" applyProtection="1">
      <alignment horizontal="center" vertical="center" shrinkToFit="1"/>
      <protection locked="0"/>
    </xf>
    <xf numFmtId="182" fontId="9" fillId="3" borderId="0" xfId="0" applyNumberFormat="1" applyFont="1" applyFill="1" applyBorder="1" applyAlignment="1" applyProtection="1">
      <alignment horizontal="center" vertical="center" shrinkToFit="1"/>
      <protection locked="0"/>
    </xf>
    <xf numFmtId="182" fontId="9" fillId="3" borderId="1" xfId="0" applyNumberFormat="1" applyFont="1" applyFill="1" applyBorder="1" applyAlignment="1" applyProtection="1">
      <alignment horizontal="center" vertical="center" shrinkToFit="1"/>
      <protection locked="0"/>
    </xf>
    <xf numFmtId="182" fontId="9" fillId="3" borderId="57" xfId="0" applyNumberFormat="1" applyFont="1" applyFill="1" applyBorder="1" applyAlignment="1" applyProtection="1">
      <alignment horizontal="center" vertical="center" shrinkToFit="1"/>
      <protection locked="0"/>
    </xf>
    <xf numFmtId="182" fontId="9" fillId="3" borderId="7" xfId="0" applyNumberFormat="1" applyFont="1" applyFill="1" applyBorder="1" applyAlignment="1" applyProtection="1">
      <alignment horizontal="center" vertical="center" shrinkToFit="1"/>
      <protection locked="0"/>
    </xf>
    <xf numFmtId="182" fontId="9" fillId="3" borderId="86" xfId="0" applyNumberFormat="1" applyFont="1" applyFill="1" applyBorder="1" applyAlignment="1" applyProtection="1">
      <alignment horizontal="center" vertical="center" shrinkToFit="1"/>
      <protection locked="0"/>
    </xf>
    <xf numFmtId="182" fontId="9" fillId="3" borderId="58" xfId="0" applyNumberFormat="1" applyFont="1" applyFill="1" applyBorder="1" applyAlignment="1" applyProtection="1">
      <alignment horizontal="center" vertical="center" shrinkToFit="1"/>
      <protection locked="0"/>
    </xf>
    <xf numFmtId="182" fontId="9" fillId="3" borderId="4" xfId="0" applyNumberFormat="1" applyFont="1" applyFill="1" applyBorder="1" applyAlignment="1" applyProtection="1">
      <alignment horizontal="center" vertical="center" shrinkToFit="1"/>
      <protection locked="0"/>
    </xf>
    <xf numFmtId="182" fontId="9" fillId="3" borderId="44" xfId="0" applyNumberFormat="1" applyFont="1" applyFill="1" applyBorder="1" applyAlignment="1" applyProtection="1">
      <alignment horizontal="center" vertical="center" shrinkToFit="1"/>
      <protection locked="0"/>
    </xf>
    <xf numFmtId="182" fontId="9" fillId="3" borderId="36" xfId="0" applyNumberFormat="1" applyFont="1" applyFill="1" applyBorder="1" applyAlignment="1" applyProtection="1">
      <alignment horizontal="center" vertical="center" shrinkToFit="1"/>
      <protection locked="0"/>
    </xf>
    <xf numFmtId="182" fontId="9" fillId="3" borderId="14" xfId="0" applyNumberFormat="1" applyFont="1" applyFill="1" applyBorder="1" applyAlignment="1" applyProtection="1">
      <alignment horizontal="center" vertical="center" shrinkToFit="1"/>
      <protection locked="0"/>
    </xf>
    <xf numFmtId="182" fontId="9" fillId="3" borderId="15" xfId="0" applyNumberFormat="1" applyFont="1" applyFill="1" applyBorder="1" applyAlignment="1" applyProtection="1">
      <alignment horizontal="center" vertical="center" shrinkToFit="1"/>
      <protection locked="0"/>
    </xf>
    <xf numFmtId="49" fontId="19" fillId="3" borderId="78" xfId="0" applyNumberFormat="1" applyFont="1" applyFill="1" applyBorder="1" applyAlignment="1" applyProtection="1">
      <alignment horizontal="center" vertical="center" textRotation="255" shrinkToFit="1"/>
      <protection locked="0"/>
    </xf>
    <xf numFmtId="0" fontId="18" fillId="3" borderId="39" xfId="0" applyFont="1" applyFill="1" applyBorder="1" applyAlignment="1" applyProtection="1">
      <alignment shrinkToFit="1"/>
      <protection locked="0"/>
    </xf>
    <xf numFmtId="0" fontId="18" fillId="3" borderId="104" xfId="0" applyFont="1" applyFill="1" applyBorder="1" applyAlignment="1" applyProtection="1">
      <alignment shrinkToFit="1"/>
      <protection locked="0"/>
    </xf>
    <xf numFmtId="179" fontId="9" fillId="0" borderId="41" xfId="0" applyNumberFormat="1" applyFont="1" applyFill="1" applyBorder="1" applyAlignment="1" applyProtection="1">
      <alignment vertical="center" shrinkToFit="1"/>
    </xf>
    <xf numFmtId="179" fontId="9" fillId="0" borderId="35" xfId="0" applyNumberFormat="1" applyFont="1" applyFill="1" applyBorder="1" applyAlignment="1" applyProtection="1">
      <alignment vertical="center" shrinkToFit="1"/>
    </xf>
    <xf numFmtId="179" fontId="9" fillId="0" borderId="42" xfId="0" applyNumberFormat="1" applyFont="1" applyFill="1" applyBorder="1" applyAlignment="1" applyProtection="1">
      <alignment vertical="center" shrinkToFit="1"/>
    </xf>
    <xf numFmtId="0" fontId="9" fillId="0" borderId="25"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179" fontId="9" fillId="0" borderId="92" xfId="0" applyNumberFormat="1" applyFont="1" applyFill="1" applyBorder="1" applyAlignment="1" applyProtection="1">
      <alignment vertical="center" shrinkToFit="1"/>
    </xf>
    <xf numFmtId="179" fontId="9" fillId="0" borderId="101" xfId="0" applyNumberFormat="1" applyFont="1" applyFill="1" applyBorder="1" applyAlignment="1" applyProtection="1">
      <alignment vertical="center" shrinkToFit="1"/>
    </xf>
    <xf numFmtId="179" fontId="9" fillId="0" borderId="93" xfId="0" applyNumberFormat="1" applyFont="1" applyFill="1" applyBorder="1" applyAlignment="1" applyProtection="1">
      <alignment vertical="center" shrinkToFit="1"/>
    </xf>
    <xf numFmtId="179" fontId="9" fillId="0" borderId="32" xfId="0" applyNumberFormat="1" applyFont="1" applyFill="1" applyBorder="1" applyAlignment="1" applyProtection="1">
      <alignment vertical="center" shrinkToFit="1"/>
    </xf>
    <xf numFmtId="179" fontId="9" fillId="0" borderId="36" xfId="0" applyNumberFormat="1" applyFont="1" applyFill="1" applyBorder="1" applyAlignment="1" applyProtection="1">
      <alignment vertical="center" shrinkToFit="1"/>
    </xf>
    <xf numFmtId="0" fontId="9" fillId="3" borderId="102" xfId="0" applyFont="1" applyFill="1" applyBorder="1" applyAlignment="1" applyProtection="1">
      <alignment horizontal="center" vertical="center" shrinkToFit="1"/>
      <protection locked="0"/>
    </xf>
    <xf numFmtId="0" fontId="9" fillId="3" borderId="103" xfId="0" applyFont="1" applyFill="1" applyBorder="1" applyAlignment="1" applyProtection="1">
      <alignment horizontal="center" vertical="center" shrinkToFit="1"/>
      <protection locked="0"/>
    </xf>
    <xf numFmtId="179" fontId="9" fillId="3" borderId="4" xfId="0" applyNumberFormat="1" applyFont="1" applyFill="1" applyBorder="1" applyAlignment="1" applyProtection="1">
      <alignment vertical="center" shrinkToFit="1"/>
      <protection locked="0"/>
    </xf>
    <xf numFmtId="179" fontId="9" fillId="3" borderId="5" xfId="0" applyNumberFormat="1" applyFont="1" applyFill="1" applyBorder="1" applyAlignment="1" applyProtection="1">
      <alignment vertical="center" shrinkToFit="1"/>
      <protection locked="0"/>
    </xf>
    <xf numFmtId="179" fontId="9" fillId="3" borderId="7" xfId="0" applyNumberFormat="1" applyFont="1" applyFill="1" applyBorder="1" applyAlignment="1" applyProtection="1">
      <alignment vertical="center" shrinkToFit="1"/>
      <protection locked="0"/>
    </xf>
    <xf numFmtId="179" fontId="9" fillId="3" borderId="8" xfId="0" applyNumberFormat="1" applyFont="1" applyFill="1" applyBorder="1" applyAlignment="1" applyProtection="1">
      <alignment vertical="center" shrinkToFit="1"/>
      <protection locked="0"/>
    </xf>
    <xf numFmtId="0" fontId="9" fillId="3" borderId="122" xfId="0" applyFont="1" applyFill="1" applyBorder="1" applyAlignment="1" applyProtection="1">
      <alignment horizontal="center" vertical="center" shrinkToFit="1"/>
      <protection locked="0"/>
    </xf>
    <xf numFmtId="179" fontId="9" fillId="3" borderId="53" xfId="0" applyNumberFormat="1" applyFont="1" applyFill="1" applyBorder="1" applyAlignment="1" applyProtection="1">
      <alignment vertical="center" shrinkToFit="1"/>
      <protection locked="0"/>
    </xf>
    <xf numFmtId="0" fontId="9" fillId="3" borderId="105" xfId="0" applyFont="1" applyFill="1" applyBorder="1" applyAlignment="1" applyProtection="1">
      <alignment horizontal="center" vertical="center" shrinkToFit="1"/>
      <protection locked="0"/>
    </xf>
    <xf numFmtId="179" fontId="9" fillId="3" borderId="56" xfId="0" applyNumberFormat="1" applyFont="1" applyFill="1" applyBorder="1" applyAlignment="1" applyProtection="1">
      <alignment vertical="center" shrinkToFit="1"/>
      <protection locked="0"/>
    </xf>
    <xf numFmtId="0" fontId="14" fillId="2" borderId="0" xfId="0" applyFont="1" applyFill="1" applyBorder="1" applyAlignment="1" applyProtection="1">
      <alignment horizontal="center" vertical="center" shrinkToFit="1"/>
    </xf>
    <xf numFmtId="0" fontId="18" fillId="3" borderId="103" xfId="0" applyNumberFormat="1" applyFont="1" applyFill="1" applyBorder="1" applyAlignment="1" applyProtection="1">
      <alignment horizontal="center" shrinkToFit="1"/>
      <protection locked="0"/>
    </xf>
    <xf numFmtId="0" fontId="18" fillId="3" borderId="106" xfId="0" applyNumberFormat="1" applyFont="1" applyFill="1" applyBorder="1" applyAlignment="1" applyProtection="1">
      <alignment horizontal="center" shrinkToFit="1"/>
      <protection locked="0"/>
    </xf>
    <xf numFmtId="0" fontId="18" fillId="3" borderId="107" xfId="0" applyNumberFormat="1" applyFont="1" applyFill="1" applyBorder="1" applyAlignment="1" applyProtection="1">
      <alignment horizontal="center" shrinkToFit="1"/>
      <protection locked="0"/>
    </xf>
    <xf numFmtId="0" fontId="18" fillId="3" borderId="51" xfId="0" applyNumberFormat="1" applyFont="1" applyFill="1" applyBorder="1" applyAlignment="1" applyProtection="1">
      <alignment horizontal="center" shrinkToFit="1"/>
      <protection locked="0"/>
    </xf>
    <xf numFmtId="0" fontId="18" fillId="3" borderId="108" xfId="0" applyNumberFormat="1" applyFont="1" applyFill="1" applyBorder="1" applyAlignment="1" applyProtection="1">
      <alignment horizontal="center" shrinkToFit="1"/>
      <protection locked="0"/>
    </xf>
    <xf numFmtId="0" fontId="18" fillId="3" borderId="109" xfId="0" applyNumberFormat="1" applyFont="1" applyFill="1" applyBorder="1" applyAlignment="1" applyProtection="1">
      <alignment horizontal="center" shrinkToFit="1"/>
      <protection locked="0"/>
    </xf>
    <xf numFmtId="0" fontId="18" fillId="3" borderId="110" xfId="0" applyNumberFormat="1" applyFont="1" applyFill="1" applyBorder="1" applyAlignment="1" applyProtection="1">
      <alignment horizontal="center" shrinkToFit="1"/>
      <protection locked="0"/>
    </xf>
    <xf numFmtId="0" fontId="18" fillId="3" borderId="111" xfId="0" applyNumberFormat="1" applyFont="1" applyFill="1" applyBorder="1" applyAlignment="1" applyProtection="1">
      <alignment horizontal="center" shrinkToFit="1"/>
      <protection locked="0"/>
    </xf>
    <xf numFmtId="0" fontId="18" fillId="3" borderId="112" xfId="0" applyNumberFormat="1" applyFont="1" applyFill="1" applyBorder="1" applyAlignment="1" applyProtection="1">
      <alignment horizontal="center" shrinkToFit="1"/>
      <protection locked="0"/>
    </xf>
    <xf numFmtId="179" fontId="9" fillId="2" borderId="153" xfId="0" applyNumberFormat="1" applyFont="1" applyFill="1" applyBorder="1" applyAlignment="1" applyProtection="1">
      <alignment vertical="center" shrinkToFit="1"/>
    </xf>
    <xf numFmtId="179" fontId="9" fillId="2" borderId="151" xfId="0" applyNumberFormat="1" applyFont="1" applyFill="1" applyBorder="1" applyAlignment="1" applyProtection="1">
      <alignment vertical="center" shrinkToFit="1"/>
    </xf>
    <xf numFmtId="179" fontId="9" fillId="2" borderId="154" xfId="0" applyNumberFormat="1" applyFont="1" applyFill="1" applyBorder="1" applyAlignment="1" applyProtection="1">
      <alignment vertical="center" shrinkToFit="1"/>
    </xf>
    <xf numFmtId="179" fontId="9" fillId="3" borderId="19" xfId="0" applyNumberFormat="1" applyFont="1" applyFill="1" applyBorder="1" applyAlignment="1" applyProtection="1">
      <alignment vertical="center" shrinkToFit="1"/>
      <protection locked="0"/>
    </xf>
    <xf numFmtId="179" fontId="9" fillId="3" borderId="76" xfId="0" applyNumberFormat="1" applyFont="1" applyFill="1" applyBorder="1" applyAlignment="1" applyProtection="1">
      <alignment vertical="center" shrinkToFit="1"/>
      <protection locked="0"/>
    </xf>
    <xf numFmtId="179" fontId="9" fillId="3" borderId="69" xfId="0" applyNumberFormat="1" applyFont="1" applyFill="1" applyBorder="1" applyAlignment="1" applyProtection="1">
      <alignment vertical="center" shrinkToFit="1"/>
      <protection locked="0"/>
    </xf>
    <xf numFmtId="179" fontId="9" fillId="3" borderId="28" xfId="0" applyNumberFormat="1" applyFont="1" applyFill="1" applyBorder="1" applyAlignment="1" applyProtection="1">
      <alignment vertical="center" shrinkToFit="1"/>
      <protection locked="0"/>
    </xf>
    <xf numFmtId="179" fontId="9" fillId="3" borderId="67" xfId="0" applyNumberFormat="1" applyFont="1" applyFill="1" applyBorder="1" applyAlignment="1" applyProtection="1">
      <alignment vertical="center" shrinkToFit="1"/>
      <protection locked="0"/>
    </xf>
    <xf numFmtId="179" fontId="9" fillId="2" borderId="155" xfId="0" applyNumberFormat="1" applyFont="1" applyFill="1" applyBorder="1" applyAlignment="1" applyProtection="1">
      <alignment shrinkToFit="1"/>
    </xf>
    <xf numFmtId="179" fontId="9" fillId="2" borderId="38" xfId="0" applyNumberFormat="1" applyFont="1" applyFill="1" applyBorder="1" applyAlignment="1" applyProtection="1">
      <alignment shrinkToFit="1"/>
    </xf>
    <xf numFmtId="179" fontId="9" fillId="2" borderId="151" xfId="0" applyNumberFormat="1" applyFont="1" applyFill="1" applyBorder="1" applyAlignment="1" applyProtection="1">
      <alignment shrinkToFit="1"/>
    </xf>
    <xf numFmtId="179" fontId="9" fillId="2" borderId="39" xfId="0" applyNumberFormat="1" applyFont="1" applyFill="1" applyBorder="1" applyAlignment="1" applyProtection="1">
      <alignment shrinkToFit="1"/>
    </xf>
    <xf numFmtId="179" fontId="9" fillId="2" borderId="152" xfId="0" applyNumberFormat="1" applyFont="1" applyFill="1" applyBorder="1" applyAlignment="1" applyProtection="1">
      <alignment shrinkToFit="1"/>
    </xf>
    <xf numFmtId="179" fontId="9" fillId="2" borderId="40" xfId="0" applyNumberFormat="1" applyFont="1" applyFill="1" applyBorder="1" applyAlignment="1" applyProtection="1">
      <alignment shrinkToFit="1"/>
    </xf>
    <xf numFmtId="179" fontId="9" fillId="0" borderId="58" xfId="0" applyNumberFormat="1" applyFont="1" applyFill="1" applyBorder="1" applyAlignment="1" applyProtection="1">
      <alignment vertical="center" shrinkToFit="1"/>
    </xf>
    <xf numFmtId="179" fontId="9" fillId="0" borderId="4" xfId="0" applyNumberFormat="1" applyFont="1" applyFill="1" applyBorder="1" applyAlignment="1" applyProtection="1">
      <alignment vertical="center" shrinkToFit="1"/>
    </xf>
    <xf numFmtId="179" fontId="9" fillId="0" borderId="75" xfId="0" applyNumberFormat="1" applyFont="1" applyFill="1" applyBorder="1" applyAlignment="1" applyProtection="1">
      <alignment vertical="center" shrinkToFit="1"/>
    </xf>
    <xf numFmtId="179" fontId="9" fillId="0" borderId="37" xfId="0" applyNumberFormat="1" applyFont="1" applyFill="1" applyBorder="1" applyAlignment="1" applyProtection="1">
      <alignment vertical="center" shrinkToFit="1"/>
    </xf>
    <xf numFmtId="0" fontId="9" fillId="0" borderId="0" xfId="0" applyFont="1" applyFill="1" applyAlignment="1" applyProtection="1">
      <alignment horizontal="right" vertical="center"/>
    </xf>
    <xf numFmtId="0" fontId="9" fillId="0" borderId="0" xfId="0" applyFont="1" applyFill="1" applyBorder="1" applyAlignment="1" applyProtection="1">
      <alignment horizontal="right" vertical="center"/>
    </xf>
    <xf numFmtId="179" fontId="9" fillId="0" borderId="113" xfId="0" applyNumberFormat="1" applyFont="1" applyFill="1" applyBorder="1" applyAlignment="1" applyProtection="1">
      <alignment vertical="center" shrinkToFit="1"/>
    </xf>
    <xf numFmtId="179" fontId="9" fillId="0" borderId="114" xfId="0" applyNumberFormat="1" applyFont="1" applyFill="1" applyBorder="1" applyAlignment="1" applyProtection="1">
      <alignment vertical="center" shrinkToFit="1"/>
    </xf>
    <xf numFmtId="179" fontId="9" fillId="0" borderId="115" xfId="0" applyNumberFormat="1" applyFont="1" applyFill="1" applyBorder="1" applyAlignment="1" applyProtection="1">
      <alignment vertical="center" shrinkToFit="1"/>
    </xf>
    <xf numFmtId="179" fontId="9" fillId="0" borderId="116" xfId="0" applyNumberFormat="1" applyFont="1" applyFill="1" applyBorder="1" applyAlignment="1" applyProtection="1">
      <alignment vertical="center" shrinkToFit="1"/>
    </xf>
    <xf numFmtId="179" fontId="9" fillId="0" borderId="117" xfId="0" applyNumberFormat="1" applyFont="1" applyFill="1" applyBorder="1" applyAlignment="1" applyProtection="1">
      <alignment vertical="center" shrinkToFit="1"/>
    </xf>
    <xf numFmtId="179" fontId="9" fillId="0" borderId="118" xfId="0" applyNumberFormat="1" applyFont="1" applyFill="1" applyBorder="1" applyAlignment="1" applyProtection="1">
      <alignment vertical="center" shrinkToFit="1"/>
    </xf>
    <xf numFmtId="179" fontId="9" fillId="0" borderId="119" xfId="0" applyNumberFormat="1" applyFont="1" applyFill="1" applyBorder="1" applyAlignment="1" applyProtection="1">
      <alignment vertical="center" shrinkToFit="1"/>
    </xf>
    <xf numFmtId="179" fontId="9" fillId="0" borderId="120" xfId="0" applyNumberFormat="1" applyFont="1" applyFill="1" applyBorder="1" applyAlignment="1" applyProtection="1">
      <alignment vertical="center" shrinkToFit="1"/>
    </xf>
    <xf numFmtId="179" fontId="9" fillId="0" borderId="121" xfId="0" applyNumberFormat="1" applyFont="1" applyFill="1" applyBorder="1" applyAlignment="1" applyProtection="1">
      <alignment vertical="center" shrinkToFit="1"/>
    </xf>
    <xf numFmtId="178" fontId="9" fillId="0" borderId="74" xfId="0" applyNumberFormat="1" applyFont="1" applyFill="1" applyBorder="1" applyAlignment="1" applyProtection="1">
      <alignment vertical="center" shrinkToFit="1"/>
    </xf>
    <xf numFmtId="0" fontId="10" fillId="0" borderId="25" xfId="0" applyFont="1" applyFill="1" applyBorder="1" applyAlignment="1" applyProtection="1">
      <alignment horizontal="center" vertical="center" shrinkToFit="1"/>
    </xf>
    <xf numFmtId="0" fontId="10" fillId="0" borderId="26" xfId="0" applyFont="1" applyFill="1" applyBorder="1" applyAlignment="1" applyProtection="1">
      <alignment horizontal="center" vertical="center" shrinkToFit="1"/>
    </xf>
    <xf numFmtId="0" fontId="10" fillId="0" borderId="61"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30"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9" fillId="0" borderId="131" xfId="0" applyFont="1" applyFill="1" applyBorder="1" applyAlignment="1" applyProtection="1">
      <alignment horizontal="center" vertical="center" shrinkToFit="1"/>
    </xf>
    <xf numFmtId="0" fontId="9" fillId="0" borderId="114" xfId="0" applyFont="1" applyFill="1" applyBorder="1" applyAlignment="1" applyProtection="1">
      <alignment horizontal="center" vertical="center" shrinkToFit="1"/>
    </xf>
    <xf numFmtId="0" fontId="9" fillId="0" borderId="132" xfId="0" applyFont="1" applyFill="1" applyBorder="1" applyAlignment="1" applyProtection="1">
      <alignment shrinkToFit="1"/>
    </xf>
    <xf numFmtId="0" fontId="9" fillId="0" borderId="133" xfId="0" applyFont="1" applyFill="1" applyBorder="1" applyAlignment="1" applyProtection="1">
      <alignment horizontal="center" vertical="center" shrinkToFit="1"/>
    </xf>
    <xf numFmtId="0" fontId="9" fillId="0" borderId="117" xfId="0" applyFont="1" applyFill="1" applyBorder="1" applyAlignment="1" applyProtection="1">
      <alignment horizontal="center" vertical="center" shrinkToFit="1"/>
    </xf>
    <xf numFmtId="0" fontId="9" fillId="0" borderId="134" xfId="0" applyFont="1" applyFill="1" applyBorder="1" applyAlignment="1" applyProtection="1">
      <alignment shrinkToFit="1"/>
    </xf>
    <xf numFmtId="0" fontId="9" fillId="0" borderId="133" xfId="0" applyFont="1" applyFill="1" applyBorder="1" applyAlignment="1" applyProtection="1">
      <alignment shrinkToFit="1"/>
    </xf>
    <xf numFmtId="0" fontId="9" fillId="0" borderId="117" xfId="0" applyFont="1" applyFill="1" applyBorder="1" applyAlignment="1" applyProtection="1">
      <alignment shrinkToFit="1"/>
    </xf>
    <xf numFmtId="0" fontId="9" fillId="0" borderId="135" xfId="0" applyFont="1" applyFill="1" applyBorder="1" applyAlignment="1" applyProtection="1">
      <alignment shrinkToFit="1"/>
    </xf>
    <xf numFmtId="0" fontId="9" fillId="0" borderId="120" xfId="0" applyFont="1" applyFill="1" applyBorder="1" applyAlignment="1" applyProtection="1">
      <alignment shrinkToFit="1"/>
    </xf>
    <xf numFmtId="0" fontId="9" fillId="0" borderId="136" xfId="0" applyFont="1" applyFill="1" applyBorder="1" applyAlignment="1" applyProtection="1">
      <alignment shrinkToFit="1"/>
    </xf>
    <xf numFmtId="179" fontId="9" fillId="3" borderId="79" xfId="0" applyNumberFormat="1" applyFont="1" applyFill="1" applyBorder="1" applyAlignment="1" applyProtection="1">
      <alignment vertical="center" shrinkToFit="1"/>
      <protection locked="0"/>
    </xf>
    <xf numFmtId="176" fontId="12" fillId="0" borderId="4" xfId="0" applyNumberFormat="1" applyFont="1" applyFill="1" applyBorder="1" applyAlignment="1" applyProtection="1">
      <alignment horizontal="center" vertical="center" shrinkToFit="1"/>
    </xf>
    <xf numFmtId="0" fontId="9" fillId="0" borderId="14" xfId="0" applyFont="1" applyFill="1" applyBorder="1" applyAlignment="1" applyProtection="1">
      <alignment vertical="center" shrinkToFit="1"/>
    </xf>
    <xf numFmtId="179" fontId="9" fillId="3" borderId="75" xfId="0" applyNumberFormat="1" applyFont="1" applyFill="1" applyBorder="1" applyAlignment="1" applyProtection="1">
      <alignment vertical="center" shrinkToFit="1"/>
      <protection locked="0"/>
    </xf>
    <xf numFmtId="179" fontId="9" fillId="3" borderId="70" xfId="0" applyNumberFormat="1" applyFont="1" applyFill="1" applyBorder="1" applyAlignment="1" applyProtection="1">
      <alignment vertical="center" shrinkToFit="1"/>
      <protection locked="0"/>
    </xf>
    <xf numFmtId="0" fontId="9" fillId="3" borderId="24" xfId="0" applyFont="1" applyFill="1" applyBorder="1" applyAlignment="1" applyProtection="1">
      <alignment horizontal="center" vertical="center" wrapText="1" shrinkToFit="1"/>
      <protection locked="0"/>
    </xf>
    <xf numFmtId="0" fontId="9" fillId="3" borderId="22" xfId="0" applyFont="1" applyFill="1" applyBorder="1" applyAlignment="1" applyProtection="1">
      <alignment horizontal="center" vertical="center" wrapText="1" shrinkToFit="1"/>
      <protection locked="0"/>
    </xf>
    <xf numFmtId="0" fontId="9" fillId="3" borderId="77"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176" fontId="12" fillId="0" borderId="7" xfId="0" applyNumberFormat="1" applyFont="1" applyFill="1" applyBorder="1" applyAlignment="1" applyProtection="1">
      <alignment horizontal="center" vertical="center" shrinkToFit="1"/>
    </xf>
    <xf numFmtId="179" fontId="9" fillId="3" borderId="84" xfId="0" applyNumberFormat="1" applyFont="1" applyFill="1" applyBorder="1" applyAlignment="1" applyProtection="1">
      <alignment vertical="center" shrinkToFit="1"/>
      <protection locked="0"/>
    </xf>
    <xf numFmtId="176" fontId="12" fillId="0" borderId="33" xfId="0" applyNumberFormat="1" applyFont="1" applyFill="1" applyBorder="1" applyAlignment="1" applyProtection="1">
      <alignment horizontal="center" vertical="center" shrinkToFit="1"/>
    </xf>
    <xf numFmtId="0" fontId="9" fillId="0" borderId="7" xfId="0" applyFont="1" applyFill="1" applyBorder="1" applyAlignment="1" applyProtection="1">
      <alignment vertical="center" shrinkToFit="1"/>
    </xf>
    <xf numFmtId="182" fontId="9" fillId="3" borderId="71" xfId="0" applyNumberFormat="1" applyFont="1" applyFill="1" applyBorder="1" applyAlignment="1" applyProtection="1">
      <alignment horizontal="center" vertical="center" shrinkToFit="1"/>
      <protection locked="0"/>
    </xf>
    <xf numFmtId="182" fontId="9" fillId="3" borderId="11" xfId="0" applyNumberFormat="1" applyFont="1" applyFill="1" applyBorder="1" applyAlignment="1" applyProtection="1">
      <alignment horizontal="center" vertical="center" shrinkToFit="1"/>
      <protection locked="0"/>
    </xf>
    <xf numFmtId="182" fontId="9" fillId="3" borderId="12" xfId="0" applyNumberFormat="1" applyFont="1" applyFill="1" applyBorder="1" applyAlignment="1" applyProtection="1">
      <alignment horizontal="center" vertical="center" shrinkToFit="1"/>
      <protection locked="0"/>
    </xf>
    <xf numFmtId="179" fontId="9" fillId="3" borderId="85" xfId="0" applyNumberFormat="1" applyFont="1" applyFill="1" applyBorder="1" applyAlignment="1" applyProtection="1">
      <alignment vertical="center" shrinkToFit="1"/>
      <protection locked="0"/>
    </xf>
    <xf numFmtId="179" fontId="9" fillId="3" borderId="6" xfId="0" applyNumberFormat="1" applyFont="1" applyFill="1" applyBorder="1" applyAlignment="1" applyProtection="1">
      <alignment vertical="center" shrinkToFit="1"/>
      <protection locked="0"/>
    </xf>
    <xf numFmtId="0" fontId="12" fillId="0" borderId="123" xfId="0" applyFont="1" applyFill="1" applyBorder="1" applyAlignment="1" applyProtection="1">
      <alignment horizontal="distributed" justifyLastLine="1"/>
    </xf>
    <xf numFmtId="0" fontId="12" fillId="0" borderId="124" xfId="0" applyFont="1" applyFill="1" applyBorder="1" applyAlignment="1" applyProtection="1">
      <alignment horizontal="distributed" justifyLastLine="1"/>
    </xf>
    <xf numFmtId="0" fontId="12" fillId="0" borderId="107" xfId="0" applyFont="1" applyFill="1" applyBorder="1" applyAlignment="1" applyProtection="1">
      <alignment horizontal="distributed" justifyLastLine="1"/>
    </xf>
    <xf numFmtId="0" fontId="12" fillId="0" borderId="51" xfId="0" applyFont="1" applyFill="1" applyBorder="1" applyAlignment="1" applyProtection="1">
      <alignment horizontal="distributed" justifyLastLine="1"/>
    </xf>
    <xf numFmtId="0" fontId="12" fillId="0" borderId="125" xfId="0" applyFont="1" applyFill="1" applyBorder="1" applyAlignment="1" applyProtection="1">
      <alignment horizontal="distributed" justifyLastLine="1"/>
    </xf>
    <xf numFmtId="0" fontId="12" fillId="0" borderId="109" xfId="0" applyFont="1" applyFill="1" applyBorder="1" applyAlignment="1" applyProtection="1">
      <alignment horizontal="distributed" justifyLastLine="1"/>
    </xf>
    <xf numFmtId="0" fontId="12" fillId="0" borderId="82" xfId="0" applyFont="1" applyFill="1" applyBorder="1" applyAlignment="1" applyProtection="1">
      <alignment horizontal="distributed" justifyLastLine="1"/>
    </xf>
    <xf numFmtId="0" fontId="12" fillId="0" borderId="4" xfId="0" applyFont="1" applyFill="1" applyBorder="1" applyProtection="1"/>
    <xf numFmtId="0" fontId="12" fillId="0" borderId="75" xfId="0" applyFont="1" applyFill="1" applyBorder="1" applyProtection="1"/>
    <xf numFmtId="0" fontId="12" fillId="0" borderId="30" xfId="0" applyFont="1" applyFill="1" applyBorder="1" applyProtection="1"/>
    <xf numFmtId="0" fontId="12" fillId="0" borderId="2" xfId="0" applyFont="1" applyFill="1" applyBorder="1" applyProtection="1"/>
    <xf numFmtId="0" fontId="12" fillId="0" borderId="31" xfId="0" applyFont="1" applyFill="1" applyBorder="1" applyProtection="1"/>
    <xf numFmtId="0" fontId="18" fillId="3" borderId="123" xfId="0" applyNumberFormat="1" applyFont="1" applyFill="1" applyBorder="1" applyAlignment="1" applyProtection="1">
      <alignment horizontal="center" shrinkToFit="1"/>
      <protection locked="0"/>
    </xf>
    <xf numFmtId="0" fontId="18" fillId="3" borderId="124" xfId="0" applyNumberFormat="1" applyFont="1" applyFill="1" applyBorder="1" applyAlignment="1" applyProtection="1">
      <alignment horizontal="center" shrinkToFit="1"/>
      <protection locked="0"/>
    </xf>
    <xf numFmtId="0" fontId="18" fillId="3" borderId="125" xfId="0" applyNumberFormat="1" applyFont="1" applyFill="1" applyBorder="1" applyAlignment="1" applyProtection="1">
      <alignment horizontal="center" shrinkToFit="1"/>
      <protection locked="0"/>
    </xf>
    <xf numFmtId="179" fontId="9" fillId="3" borderId="3" xfId="0" applyNumberFormat="1" applyFont="1" applyFill="1" applyBorder="1" applyAlignment="1" applyProtection="1">
      <alignment vertical="center" shrinkToFit="1"/>
      <protection locked="0"/>
    </xf>
    <xf numFmtId="179" fontId="9" fillId="3" borderId="13" xfId="0" applyNumberFormat="1" applyFont="1" applyFill="1" applyBorder="1" applyAlignment="1" applyProtection="1">
      <alignment vertical="center" shrinkToFit="1"/>
      <protection locked="0"/>
    </xf>
    <xf numFmtId="179" fontId="9" fillId="0" borderId="137" xfId="0" applyNumberFormat="1" applyFont="1" applyFill="1" applyBorder="1" applyAlignment="1" applyProtection="1">
      <alignment horizontal="center" vertical="center" shrinkToFit="1"/>
    </xf>
    <xf numFmtId="179" fontId="9" fillId="0" borderId="114" xfId="0" applyNumberFormat="1" applyFont="1" applyFill="1" applyBorder="1" applyAlignment="1" applyProtection="1">
      <alignment horizontal="center" vertical="center" shrinkToFit="1"/>
    </xf>
    <xf numFmtId="179" fontId="9" fillId="0" borderId="115" xfId="0" applyNumberFormat="1" applyFont="1" applyFill="1" applyBorder="1" applyAlignment="1" applyProtection="1">
      <alignment horizontal="center" vertical="center" shrinkToFit="1"/>
    </xf>
    <xf numFmtId="179" fontId="9" fillId="0" borderId="138" xfId="0" applyNumberFormat="1" applyFont="1" applyFill="1" applyBorder="1" applyAlignment="1" applyProtection="1">
      <alignment horizontal="center" vertical="center" shrinkToFit="1"/>
    </xf>
    <xf numFmtId="179" fontId="9" fillId="0" borderId="117" xfId="0" applyNumberFormat="1" applyFont="1" applyFill="1" applyBorder="1" applyAlignment="1" applyProtection="1">
      <alignment horizontal="center" vertical="center" shrinkToFit="1"/>
    </xf>
    <xf numFmtId="179" fontId="9" fillId="0" borderId="118" xfId="0" applyNumberFormat="1" applyFont="1" applyFill="1" applyBorder="1" applyAlignment="1" applyProtection="1">
      <alignment horizontal="center" vertical="center" shrinkToFit="1"/>
    </xf>
    <xf numFmtId="179" fontId="9" fillId="0" borderId="139" xfId="0" applyNumberFormat="1" applyFont="1" applyFill="1" applyBorder="1" applyAlignment="1" applyProtection="1">
      <alignment horizontal="center" vertical="center" shrinkToFit="1"/>
    </xf>
    <xf numFmtId="179" fontId="9" fillId="0" borderId="120" xfId="0" applyNumberFormat="1" applyFont="1" applyFill="1" applyBorder="1" applyAlignment="1" applyProtection="1">
      <alignment horizontal="center" vertical="center" shrinkToFit="1"/>
    </xf>
    <xf numFmtId="179" fontId="9" fillId="0" borderId="121" xfId="0" applyNumberFormat="1" applyFont="1" applyFill="1" applyBorder="1" applyAlignment="1" applyProtection="1">
      <alignment horizontal="center" vertical="center" shrinkToFit="1"/>
    </xf>
    <xf numFmtId="0" fontId="9" fillId="0" borderId="33" xfId="0" applyFont="1" applyFill="1" applyBorder="1" applyAlignment="1" applyProtection="1">
      <alignment horizontal="left" vertical="center" shrinkToFit="1"/>
    </xf>
    <xf numFmtId="0" fontId="9" fillId="0" borderId="65" xfId="0" applyFont="1" applyFill="1" applyBorder="1" applyProtection="1"/>
    <xf numFmtId="0" fontId="9" fillId="0" borderId="0" xfId="0" applyFont="1" applyFill="1" applyProtection="1"/>
    <xf numFmtId="0" fontId="9" fillId="0" borderId="1" xfId="0" applyFont="1" applyFill="1" applyBorder="1" applyProtection="1"/>
    <xf numFmtId="0" fontId="9" fillId="0" borderId="2" xfId="0" applyFont="1" applyFill="1" applyBorder="1" applyProtection="1"/>
    <xf numFmtId="0" fontId="9" fillId="0" borderId="43" xfId="0" applyFont="1" applyFill="1" applyBorder="1" applyProtection="1"/>
    <xf numFmtId="49" fontId="9" fillId="3" borderId="70" xfId="0" applyNumberFormat="1" applyFont="1" applyFill="1" applyBorder="1" applyAlignment="1" applyProtection="1">
      <alignment horizontal="center" shrinkToFit="1"/>
      <protection locked="0"/>
    </xf>
    <xf numFmtId="49" fontId="9" fillId="3" borderId="40" xfId="0" applyNumberFormat="1" applyFont="1" applyFill="1" applyBorder="1" applyAlignment="1" applyProtection="1">
      <alignment horizontal="center" shrinkToFit="1"/>
      <protection locked="0"/>
    </xf>
    <xf numFmtId="179" fontId="9" fillId="3" borderId="11" xfId="0" applyNumberFormat="1" applyFont="1" applyFill="1" applyBorder="1" applyAlignment="1" applyProtection="1">
      <alignment vertical="center" shrinkToFit="1"/>
      <protection locked="0"/>
    </xf>
    <xf numFmtId="179" fontId="9" fillId="3" borderId="52" xfId="0" applyNumberFormat="1" applyFont="1" applyFill="1" applyBorder="1" applyAlignment="1" applyProtection="1">
      <alignment vertical="center" shrinkToFit="1"/>
      <protection locked="0"/>
    </xf>
    <xf numFmtId="179" fontId="9" fillId="3" borderId="10" xfId="0" applyNumberFormat="1" applyFont="1" applyFill="1" applyBorder="1" applyAlignment="1" applyProtection="1">
      <alignment vertical="center" shrinkToFit="1"/>
      <protection locked="0"/>
    </xf>
    <xf numFmtId="0" fontId="9" fillId="0" borderId="3" xfId="0" applyFont="1" applyFill="1" applyBorder="1" applyAlignment="1" applyProtection="1">
      <alignment horizontal="distributed" vertical="center" justifyLastLine="1" shrinkToFit="1"/>
    </xf>
    <xf numFmtId="0" fontId="9" fillId="0" borderId="4" xfId="0" applyFont="1" applyFill="1" applyBorder="1" applyAlignment="1" applyProtection="1">
      <alignment horizontal="distributed" vertical="center" justifyLastLine="1" shrinkToFit="1"/>
    </xf>
    <xf numFmtId="0" fontId="9" fillId="0" borderId="75" xfId="0" applyFont="1" applyFill="1" applyBorder="1" applyAlignment="1" applyProtection="1">
      <alignment horizontal="distributed" vertical="center" justifyLastLine="1" shrinkToFit="1"/>
    </xf>
    <xf numFmtId="0" fontId="9" fillId="0" borderId="89" xfId="0" applyFont="1" applyFill="1" applyBorder="1" applyAlignment="1" applyProtection="1">
      <alignment horizontal="distributed" vertical="center" justifyLastLine="1" shrinkToFit="1"/>
    </xf>
    <xf numFmtId="0" fontId="9" fillId="0" borderId="2" xfId="0" applyFont="1" applyFill="1" applyBorder="1" applyAlignment="1" applyProtection="1">
      <alignment horizontal="distributed" vertical="center" justifyLastLine="1" shrinkToFit="1"/>
    </xf>
    <xf numFmtId="0" fontId="9" fillId="0" borderId="31" xfId="0" applyFont="1" applyFill="1" applyBorder="1" applyAlignment="1" applyProtection="1">
      <alignment horizontal="distributed" vertical="center" justifyLastLine="1" shrinkToFit="1"/>
    </xf>
    <xf numFmtId="0" fontId="9" fillId="0" borderId="82"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93" xfId="0" applyFont="1" applyFill="1" applyBorder="1" applyAlignment="1" applyProtection="1">
      <alignment horizontal="center" vertical="center" shrinkToFit="1"/>
    </xf>
    <xf numFmtId="0" fontId="9" fillId="0" borderId="34" xfId="0" applyFont="1" applyFill="1" applyBorder="1" applyAlignment="1" applyProtection="1">
      <alignment horizontal="left" vertical="center" shrinkToFit="1"/>
    </xf>
    <xf numFmtId="0" fontId="9" fillId="0" borderId="29" xfId="0" applyFont="1" applyFill="1" applyBorder="1" applyAlignment="1" applyProtection="1">
      <alignment horizontal="left" vertical="center" shrinkToFit="1"/>
    </xf>
    <xf numFmtId="0" fontId="9" fillId="0" borderId="31" xfId="0" applyFont="1" applyFill="1" applyBorder="1" applyAlignment="1" applyProtection="1">
      <alignment horizontal="left" vertical="center" shrinkToFit="1"/>
    </xf>
    <xf numFmtId="179" fontId="9" fillId="0" borderId="71" xfId="0" applyNumberFormat="1" applyFont="1" applyFill="1" applyBorder="1" applyAlignment="1" applyProtection="1">
      <alignment vertical="center" shrinkToFit="1"/>
    </xf>
    <xf numFmtId="179" fontId="9" fillId="0" borderId="11" xfId="0" applyNumberFormat="1" applyFont="1" applyFill="1" applyBorder="1" applyAlignment="1" applyProtection="1">
      <alignment vertical="center" shrinkToFit="1"/>
    </xf>
    <xf numFmtId="179" fontId="9" fillId="0" borderId="12" xfId="0" applyNumberFormat="1" applyFont="1" applyFill="1" applyBorder="1" applyAlignment="1" applyProtection="1">
      <alignment vertical="center" shrinkToFit="1"/>
    </xf>
    <xf numFmtId="179" fontId="9" fillId="0" borderId="0" xfId="0" applyNumberFormat="1" applyFont="1" applyFill="1" applyAlignment="1" applyProtection="1">
      <alignment vertical="center" shrinkToFit="1"/>
    </xf>
    <xf numFmtId="0" fontId="9" fillId="0" borderId="32" xfId="0" applyFont="1" applyFill="1" applyBorder="1" applyAlignment="1" applyProtection="1">
      <alignment vertical="center" shrinkToFit="1"/>
    </xf>
    <xf numFmtId="0" fontId="9" fillId="0" borderId="35" xfId="0" applyFont="1" applyFill="1" applyBorder="1" applyAlignment="1" applyProtection="1">
      <alignment vertical="center" shrinkToFit="1"/>
    </xf>
    <xf numFmtId="0" fontId="9" fillId="0" borderId="42" xfId="0" applyFont="1" applyFill="1" applyBorder="1" applyAlignment="1" applyProtection="1">
      <alignment vertical="center" shrinkToFit="1"/>
    </xf>
    <xf numFmtId="179" fontId="9" fillId="3" borderId="71" xfId="0" applyNumberFormat="1" applyFont="1" applyFill="1" applyBorder="1" applyAlignment="1" applyProtection="1">
      <alignment vertical="center" shrinkToFit="1"/>
      <protection locked="0"/>
    </xf>
    <xf numFmtId="179" fontId="9" fillId="3" borderId="72" xfId="0" applyNumberFormat="1" applyFont="1" applyFill="1" applyBorder="1" applyAlignment="1" applyProtection="1">
      <alignment vertical="center" shrinkToFit="1"/>
      <protection locked="0"/>
    </xf>
    <xf numFmtId="179" fontId="9" fillId="3" borderId="0" xfId="0" applyNumberFormat="1" applyFont="1" applyFill="1" applyAlignment="1" applyProtection="1">
      <alignment vertical="center" shrinkToFit="1"/>
      <protection locked="0"/>
    </xf>
    <xf numFmtId="49" fontId="8" fillId="3" borderId="179" xfId="0" applyNumberFormat="1" applyFont="1" applyFill="1" applyBorder="1" applyAlignment="1" applyProtection="1">
      <alignment horizontal="center" shrinkToFit="1"/>
      <protection locked="0"/>
    </xf>
    <xf numFmtId="0" fontId="9" fillId="0" borderId="32" xfId="0" applyFont="1" applyFill="1" applyBorder="1" applyAlignment="1" applyProtection="1">
      <alignment horizontal="center" vertical="center" shrinkToFit="1"/>
    </xf>
    <xf numFmtId="0" fontId="9" fillId="0" borderId="3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42" xfId="0" applyFont="1" applyFill="1" applyBorder="1" applyAlignment="1" applyProtection="1">
      <alignment horizontal="center" vertical="center" shrinkToFit="1"/>
    </xf>
    <xf numFmtId="0" fontId="9" fillId="3" borderId="142" xfId="0" applyFont="1" applyFill="1" applyBorder="1" applyAlignment="1" applyProtection="1">
      <alignment horizontal="center" vertical="center" shrinkToFit="1"/>
      <protection locked="0"/>
    </xf>
    <xf numFmtId="0" fontId="9" fillId="0" borderId="69" xfId="0" applyFont="1" applyFill="1" applyBorder="1" applyAlignment="1" applyProtection="1">
      <alignment horizontal="center" vertical="center" shrinkToFit="1"/>
    </xf>
    <xf numFmtId="0" fontId="9" fillId="0" borderId="83"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84" xfId="0" applyFont="1" applyFill="1" applyBorder="1" applyAlignment="1" applyProtection="1">
      <alignment horizontal="center" vertical="center" shrinkToFit="1"/>
    </xf>
    <xf numFmtId="0" fontId="9" fillId="0" borderId="0" xfId="0" applyFont="1" applyFill="1" applyBorder="1" applyAlignment="1" applyProtection="1">
      <alignment vertical="center" shrinkToFit="1"/>
    </xf>
    <xf numFmtId="179" fontId="9" fillId="0" borderId="66" xfId="0" applyNumberFormat="1" applyFont="1" applyFill="1" applyBorder="1" applyAlignment="1" applyProtection="1">
      <alignment vertical="center" shrinkToFit="1"/>
    </xf>
    <xf numFmtId="179" fontId="9" fillId="3" borderId="145" xfId="0" applyNumberFormat="1" applyFont="1" applyFill="1" applyBorder="1" applyAlignment="1" applyProtection="1">
      <alignment vertical="center" shrinkToFit="1"/>
      <protection locked="0"/>
    </xf>
    <xf numFmtId="0" fontId="9" fillId="3" borderId="143" xfId="0" applyFont="1" applyFill="1" applyBorder="1" applyAlignment="1" applyProtection="1">
      <alignment horizontal="center" vertical="center" shrinkToFit="1"/>
      <protection locked="0"/>
    </xf>
    <xf numFmtId="179" fontId="9" fillId="3" borderId="144" xfId="0" applyNumberFormat="1" applyFont="1" applyFill="1" applyBorder="1" applyAlignment="1" applyProtection="1">
      <alignment vertical="center" shrinkToFit="1"/>
      <protection locked="0"/>
    </xf>
    <xf numFmtId="179" fontId="9" fillId="3" borderId="101" xfId="0" applyNumberFormat="1" applyFont="1" applyFill="1" applyBorder="1" applyAlignment="1" applyProtection="1">
      <alignment vertical="center" shrinkToFit="1"/>
      <protection locked="0"/>
    </xf>
    <xf numFmtId="0" fontId="9" fillId="0" borderId="144" xfId="0" applyFont="1" applyFill="1" applyBorder="1" applyAlignment="1" applyProtection="1">
      <alignment horizontal="center" vertical="center" wrapText="1"/>
    </xf>
    <xf numFmtId="0" fontId="9" fillId="0" borderId="1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71" xfId="0" applyFont="1" applyFill="1" applyBorder="1" applyAlignment="1" applyProtection="1">
      <alignment horizontal="center" vertical="center" wrapText="1" shrinkToFit="1"/>
    </xf>
    <xf numFmtId="0" fontId="9" fillId="0" borderId="11" xfId="0" applyFont="1" applyFill="1" applyBorder="1" applyAlignment="1" applyProtection="1">
      <alignment horizontal="center" vertical="center" shrinkToFit="1"/>
    </xf>
    <xf numFmtId="0" fontId="9" fillId="0" borderId="72"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12" fillId="0" borderId="58"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12" fillId="0" borderId="1"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49" fontId="19" fillId="3" borderId="144" xfId="0" applyNumberFormat="1" applyFont="1" applyFill="1" applyBorder="1" applyAlignment="1" applyProtection="1">
      <alignment horizontal="center" vertical="center" textRotation="255" shrinkToFit="1"/>
      <protection locked="0"/>
    </xf>
    <xf numFmtId="0" fontId="9" fillId="0" borderId="69" xfId="0" applyFont="1" applyFill="1" applyBorder="1" applyAlignment="1" applyProtection="1">
      <alignment horizontal="center" vertical="center" wrapText="1" shrinkToFit="1"/>
    </xf>
    <xf numFmtId="0" fontId="12" fillId="0" borderId="71"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6" xfId="0" applyFont="1" applyFill="1" applyBorder="1" applyAlignment="1" applyProtection="1">
      <alignment horizontal="center" vertical="center"/>
    </xf>
    <xf numFmtId="178" fontId="9" fillId="0" borderId="18" xfId="0" applyNumberFormat="1" applyFont="1" applyFill="1" applyBorder="1" applyAlignment="1" applyProtection="1">
      <alignment vertical="center" shrinkToFit="1"/>
    </xf>
    <xf numFmtId="0" fontId="9" fillId="0" borderId="73"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9" fillId="0" borderId="68" xfId="0" applyFont="1" applyFill="1" applyBorder="1" applyAlignment="1" applyProtection="1">
      <alignment vertical="center" shrinkToFit="1"/>
    </xf>
    <xf numFmtId="176" fontId="12" fillId="0" borderId="11" xfId="0" applyNumberFormat="1" applyFont="1" applyFill="1" applyBorder="1" applyAlignment="1" applyProtection="1">
      <alignment horizontal="center" vertical="center" shrinkToFit="1"/>
    </xf>
    <xf numFmtId="0" fontId="9" fillId="0" borderId="66"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Protection="1"/>
    <xf numFmtId="0" fontId="9" fillId="0" borderId="28" xfId="0" applyFont="1" applyFill="1" applyBorder="1" applyProtection="1"/>
    <xf numFmtId="0" fontId="9" fillId="0" borderId="0" xfId="0" applyFont="1" applyFill="1" applyBorder="1" applyProtection="1"/>
    <xf numFmtId="0" fontId="9" fillId="0" borderId="30" xfId="0" applyFont="1" applyFill="1" applyBorder="1" applyProtection="1"/>
    <xf numFmtId="0" fontId="9" fillId="0" borderId="78" xfId="0" applyFont="1" applyFill="1" applyBorder="1" applyAlignment="1" applyProtection="1">
      <alignment horizontal="center" vertical="center" shrinkToFit="1"/>
    </xf>
    <xf numFmtId="0" fontId="9" fillId="0" borderId="79" xfId="0" applyFont="1" applyFill="1" applyBorder="1" applyAlignment="1" applyProtection="1">
      <alignment horizontal="center" vertical="center" shrinkToFit="1"/>
    </xf>
    <xf numFmtId="0" fontId="9" fillId="0" borderId="32" xfId="0" applyFont="1" applyFill="1" applyBorder="1" applyAlignment="1" applyProtection="1">
      <alignment horizontal="distributed" vertical="center" justifyLastLine="1" shrinkToFit="1"/>
    </xf>
    <xf numFmtId="0" fontId="9" fillId="0" borderId="33" xfId="0" applyFont="1" applyFill="1" applyBorder="1" applyProtection="1"/>
    <xf numFmtId="0" fontId="9" fillId="0" borderId="35" xfId="0" applyFont="1" applyFill="1" applyBorder="1" applyProtection="1"/>
    <xf numFmtId="0" fontId="9" fillId="0" borderId="42" xfId="0" applyFont="1" applyFill="1" applyBorder="1" applyProtection="1"/>
    <xf numFmtId="0" fontId="9" fillId="3" borderId="62" xfId="0" applyFont="1" applyFill="1" applyBorder="1" applyAlignment="1" applyProtection="1">
      <alignment horizontal="center" vertical="center" wrapText="1" shrinkToFit="1"/>
      <protection locked="0"/>
    </xf>
    <xf numFmtId="0" fontId="9" fillId="3" borderId="63" xfId="0" applyFont="1" applyFill="1" applyBorder="1" applyAlignment="1" applyProtection="1">
      <alignment horizontal="center" vertical="center" wrapText="1" shrinkToFit="1"/>
      <protection locked="0"/>
    </xf>
    <xf numFmtId="0" fontId="9" fillId="3" borderId="81" xfId="0" applyFont="1" applyFill="1" applyBorder="1" applyAlignment="1" applyProtection="1">
      <alignment horizontal="center" vertical="center" wrapText="1"/>
      <protection locked="0"/>
    </xf>
    <xf numFmtId="0" fontId="9" fillId="3" borderId="69" xfId="0" applyFont="1" applyFill="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65" xfId="0" applyFont="1" applyFill="1" applyBorder="1" applyAlignment="1" applyProtection="1">
      <alignment horizontal="center" vertical="center" wrapText="1"/>
      <protection locked="0"/>
    </xf>
    <xf numFmtId="179" fontId="9" fillId="3" borderId="128" xfId="0" applyNumberFormat="1" applyFont="1" applyFill="1" applyBorder="1" applyAlignment="1" applyProtection="1">
      <alignment vertical="center" shrinkToFit="1"/>
      <protection locked="0"/>
    </xf>
    <xf numFmtId="179" fontId="9" fillId="3" borderId="129" xfId="0" applyNumberFormat="1" applyFont="1" applyFill="1" applyBorder="1" applyAlignment="1" applyProtection="1">
      <alignment vertical="center" shrinkToFit="1"/>
      <protection locked="0"/>
    </xf>
    <xf numFmtId="179" fontId="9" fillId="3" borderId="130" xfId="0" applyNumberFormat="1" applyFont="1" applyFill="1" applyBorder="1" applyAlignment="1" applyProtection="1">
      <alignment vertical="center" shrinkToFit="1"/>
      <protection locked="0"/>
    </xf>
    <xf numFmtId="0" fontId="9" fillId="2" borderId="150" xfId="0" applyFont="1" applyFill="1" applyBorder="1" applyAlignment="1" applyProtection="1">
      <alignment horizontal="center" vertical="center" wrapText="1"/>
    </xf>
    <xf numFmtId="0" fontId="9" fillId="2" borderId="144" xfId="0" applyFont="1" applyFill="1" applyBorder="1" applyAlignment="1" applyProtection="1">
      <alignment horizontal="center" vertical="center"/>
    </xf>
    <xf numFmtId="0" fontId="9" fillId="2" borderId="151" xfId="0" applyFont="1" applyFill="1" applyBorder="1" applyAlignment="1" applyProtection="1">
      <alignment horizontal="center" vertical="center"/>
    </xf>
    <xf numFmtId="0" fontId="9" fillId="2" borderId="39" xfId="0" applyFont="1" applyFill="1" applyBorder="1" applyAlignment="1" applyProtection="1">
      <alignment horizontal="center" vertical="center"/>
    </xf>
    <xf numFmtId="0" fontId="9" fillId="2" borderId="152"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179" fontId="9" fillId="2" borderId="150" xfId="0" applyNumberFormat="1" applyFont="1" applyFill="1" applyBorder="1" applyAlignment="1" applyProtection="1">
      <alignment vertical="center" shrinkToFit="1"/>
    </xf>
    <xf numFmtId="179" fontId="9" fillId="2" borderId="144" xfId="0" applyNumberFormat="1" applyFont="1" applyFill="1" applyBorder="1" applyAlignment="1" applyProtection="1">
      <alignment vertical="center" shrinkToFit="1"/>
    </xf>
    <xf numFmtId="0" fontId="18" fillId="3" borderId="146" xfId="0" applyNumberFormat="1" applyFont="1" applyFill="1" applyBorder="1" applyAlignment="1" applyProtection="1">
      <alignment horizontal="center" shrinkToFit="1"/>
      <protection locked="0"/>
    </xf>
    <xf numFmtId="0" fontId="18" fillId="3" borderId="50" xfId="0" applyNumberFormat="1" applyFont="1" applyFill="1" applyBorder="1" applyAlignment="1" applyProtection="1">
      <alignment horizontal="center" shrinkToFit="1"/>
      <protection locked="0"/>
    </xf>
    <xf numFmtId="0" fontId="18" fillId="3" borderId="147" xfId="0" applyNumberFormat="1" applyFont="1" applyFill="1" applyBorder="1" applyAlignment="1" applyProtection="1">
      <alignment horizontal="center" shrinkToFit="1"/>
      <protection locked="0"/>
    </xf>
    <xf numFmtId="0" fontId="18" fillId="3" borderId="102" xfId="0" applyNumberFormat="1" applyFont="1" applyFill="1" applyBorder="1" applyAlignment="1" applyProtection="1">
      <alignment horizontal="center" shrinkToFit="1"/>
      <protection locked="0"/>
    </xf>
    <xf numFmtId="0" fontId="18" fillId="3" borderId="126" xfId="0" applyNumberFormat="1" applyFont="1" applyFill="1" applyBorder="1" applyAlignment="1" applyProtection="1">
      <alignment horizontal="center" shrinkToFit="1"/>
      <protection locked="0"/>
    </xf>
    <xf numFmtId="0" fontId="18" fillId="3" borderId="127" xfId="0" applyNumberFormat="1" applyFont="1" applyFill="1" applyBorder="1" applyAlignment="1" applyProtection="1">
      <alignment horizontal="center" shrinkToFit="1"/>
      <protection locked="0"/>
    </xf>
    <xf numFmtId="179" fontId="9" fillId="0" borderId="140" xfId="0" applyNumberFormat="1" applyFont="1" applyFill="1" applyBorder="1" applyAlignment="1" applyProtection="1">
      <alignment vertical="center" shrinkToFit="1"/>
    </xf>
    <xf numFmtId="179" fontId="9" fillId="0" borderId="129" xfId="0" applyNumberFormat="1" applyFont="1" applyFill="1" applyBorder="1" applyAlignment="1" applyProtection="1">
      <alignment vertical="center" shrinkToFit="1"/>
    </xf>
    <xf numFmtId="179" fontId="9" fillId="0" borderId="141" xfId="0" applyNumberFormat="1" applyFont="1" applyFill="1" applyBorder="1" applyAlignment="1" applyProtection="1">
      <alignment vertical="center" shrinkToFit="1"/>
    </xf>
    <xf numFmtId="0" fontId="2" fillId="0" borderId="145" xfId="0" applyFont="1" applyFill="1" applyBorder="1" applyAlignment="1" applyProtection="1">
      <alignment horizontal="left"/>
    </xf>
    <xf numFmtId="0" fontId="9" fillId="0" borderId="12"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xf>
    <xf numFmtId="0" fontId="2" fillId="0" borderId="71" xfId="0" applyFont="1" applyFill="1" applyBorder="1" applyAlignment="1" applyProtection="1">
      <alignment horizontal="center" vertical="center" wrapText="1" shrinkToFit="1"/>
    </xf>
    <xf numFmtId="0" fontId="9" fillId="0" borderId="12"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43" xfId="0" applyFont="1" applyFill="1" applyBorder="1" applyAlignment="1" applyProtection="1">
      <alignment horizontal="center" vertical="center" shrinkToFit="1"/>
    </xf>
    <xf numFmtId="179" fontId="9" fillId="3" borderId="148" xfId="0" applyNumberFormat="1" applyFont="1" applyFill="1" applyBorder="1" applyAlignment="1" applyProtection="1">
      <alignment vertical="center" shrinkToFit="1"/>
      <protection locked="0"/>
    </xf>
    <xf numFmtId="178" fontId="9" fillId="0" borderId="71" xfId="0" applyNumberFormat="1" applyFont="1" applyFill="1" applyBorder="1" applyAlignment="1" applyProtection="1">
      <alignment vertical="center" shrinkToFit="1"/>
    </xf>
    <xf numFmtId="178" fontId="9" fillId="0" borderId="11" xfId="0" applyNumberFormat="1" applyFont="1" applyFill="1" applyBorder="1" applyAlignment="1" applyProtection="1">
      <alignment vertical="center" shrinkToFit="1"/>
    </xf>
    <xf numFmtId="178" fontId="9" fillId="0" borderId="72" xfId="0" applyNumberFormat="1" applyFont="1" applyFill="1" applyBorder="1" applyAlignment="1" applyProtection="1">
      <alignment vertical="center" shrinkToFit="1"/>
    </xf>
    <xf numFmtId="0" fontId="9" fillId="0" borderId="39"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179" fontId="9" fillId="3" borderId="66" xfId="0" applyNumberFormat="1" applyFont="1" applyFill="1" applyBorder="1" applyAlignment="1" applyProtection="1">
      <alignment vertical="center" shrinkToFit="1"/>
      <protection locked="0"/>
    </xf>
    <xf numFmtId="0" fontId="12" fillId="0" borderId="144" xfId="0" applyFont="1" applyFill="1" applyBorder="1" applyAlignment="1" applyProtection="1">
      <alignment horizontal="center" vertical="center" textRotation="255" shrinkToFit="1"/>
    </xf>
    <xf numFmtId="0" fontId="12" fillId="0" borderId="39" xfId="0" applyFont="1" applyFill="1" applyBorder="1" applyProtection="1"/>
    <xf numFmtId="0" fontId="12" fillId="0" borderId="40" xfId="0" applyFont="1" applyFill="1" applyBorder="1" applyProtection="1"/>
    <xf numFmtId="0" fontId="9" fillId="0" borderId="6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67"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179" fontId="9" fillId="2" borderId="140" xfId="0" applyNumberFormat="1" applyFont="1" applyFill="1" applyBorder="1" applyAlignment="1" applyProtection="1">
      <alignment shrinkToFit="1"/>
    </xf>
    <xf numFmtId="179" fontId="9" fillId="2" borderId="129" xfId="0" applyNumberFormat="1" applyFont="1" applyFill="1" applyBorder="1" applyAlignment="1" applyProtection="1">
      <alignment shrinkToFit="1"/>
    </xf>
    <xf numFmtId="179" fontId="9" fillId="2" borderId="141" xfId="0" applyNumberFormat="1" applyFont="1" applyFill="1" applyBorder="1" applyAlignment="1" applyProtection="1">
      <alignment shrinkToFit="1"/>
    </xf>
    <xf numFmtId="176" fontId="9" fillId="0" borderId="69" xfId="0" applyNumberFormat="1" applyFont="1" applyFill="1" applyBorder="1" applyAlignment="1" applyProtection="1">
      <alignment horizontal="center" vertical="center" shrinkToFit="1"/>
    </xf>
    <xf numFmtId="176" fontId="9" fillId="0" borderId="33" xfId="0" applyNumberFormat="1" applyFont="1" applyFill="1" applyBorder="1" applyAlignment="1" applyProtection="1">
      <alignment horizontal="center" vertical="center" shrinkToFit="1"/>
    </xf>
    <xf numFmtId="176" fontId="9" fillId="0" borderId="28" xfId="0" applyNumberFormat="1" applyFont="1" applyFill="1" applyBorder="1" applyAlignment="1" applyProtection="1">
      <alignment horizontal="center" vertical="center" shrinkToFit="1"/>
    </xf>
    <xf numFmtId="176" fontId="9" fillId="0" borderId="0" xfId="0" applyNumberFormat="1" applyFont="1" applyFill="1" applyBorder="1" applyAlignment="1" applyProtection="1">
      <alignment horizontal="center" vertical="center" shrinkToFit="1"/>
    </xf>
    <xf numFmtId="176" fontId="9" fillId="0" borderId="30" xfId="0" applyNumberFormat="1" applyFont="1" applyFill="1" applyBorder="1" applyAlignment="1" applyProtection="1">
      <alignment horizontal="center" vertical="center" shrinkToFit="1"/>
    </xf>
    <xf numFmtId="176" fontId="9" fillId="0" borderId="2" xfId="0" applyNumberFormat="1" applyFont="1" applyFill="1" applyBorder="1" applyAlignment="1" applyProtection="1">
      <alignment horizontal="center" vertical="center" shrinkToFit="1"/>
    </xf>
    <xf numFmtId="0" fontId="9" fillId="2" borderId="144" xfId="0" applyFont="1" applyFill="1" applyBorder="1" applyAlignment="1" applyProtection="1">
      <alignment horizontal="center" vertical="center" wrapText="1" shrinkToFit="1"/>
    </xf>
    <xf numFmtId="0" fontId="9" fillId="2" borderId="144" xfId="0" applyFont="1" applyFill="1" applyBorder="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148" xfId="0" applyFont="1" applyFill="1" applyBorder="1" applyAlignment="1" applyProtection="1">
      <alignment horizontal="center" vertical="center" shrinkToFit="1"/>
    </xf>
    <xf numFmtId="0" fontId="9" fillId="2" borderId="129" xfId="0" applyFont="1" applyFill="1" applyBorder="1" applyAlignment="1" applyProtection="1">
      <alignment horizontal="center" vertical="center" shrinkToFit="1"/>
    </xf>
    <xf numFmtId="0" fontId="9" fillId="2" borderId="141" xfId="0" applyFont="1" applyFill="1" applyBorder="1" applyAlignment="1" applyProtection="1">
      <alignment horizontal="center" vertical="center" shrinkToFit="1"/>
    </xf>
    <xf numFmtId="179" fontId="9" fillId="2" borderId="148" xfId="0" applyNumberFormat="1" applyFont="1" applyFill="1" applyBorder="1" applyAlignment="1" applyProtection="1">
      <alignment vertical="center" shrinkToFit="1"/>
    </xf>
    <xf numFmtId="0" fontId="17" fillId="0" borderId="14" xfId="0" applyNumberFormat="1" applyFont="1" applyFill="1" applyBorder="1" applyAlignment="1" applyProtection="1">
      <alignment horizontal="center" shrinkToFit="1"/>
    </xf>
    <xf numFmtId="0" fontId="17" fillId="0" borderId="179" xfId="0" applyNumberFormat="1" applyFont="1" applyFill="1" applyBorder="1" applyAlignment="1" applyProtection="1">
      <alignment horizontal="center" shrinkToFit="1"/>
    </xf>
    <xf numFmtId="0" fontId="2" fillId="0" borderId="78" xfId="0" applyFont="1" applyFill="1" applyBorder="1" applyAlignment="1" applyProtection="1">
      <alignment horizontal="center" vertical="center" shrinkToFit="1"/>
    </xf>
    <xf numFmtId="0" fontId="9" fillId="0" borderId="70" xfId="0" applyNumberFormat="1" applyFont="1" applyFill="1" applyBorder="1" applyAlignment="1" applyProtection="1">
      <alignment horizontal="center" shrinkToFit="1"/>
    </xf>
    <xf numFmtId="0" fontId="9" fillId="0" borderId="40" xfId="0" applyNumberFormat="1" applyFont="1" applyFill="1" applyBorder="1" applyAlignment="1" applyProtection="1">
      <alignment horizontal="center" shrinkToFit="1"/>
    </xf>
    <xf numFmtId="0" fontId="9" fillId="0" borderId="4" xfId="0" applyFont="1" applyFill="1" applyBorder="1" applyProtection="1"/>
    <xf numFmtId="0" fontId="9" fillId="0" borderId="75" xfId="0" applyFont="1" applyFill="1" applyBorder="1" applyProtection="1"/>
    <xf numFmtId="0" fontId="9" fillId="0" borderId="31" xfId="0" applyFont="1" applyFill="1" applyBorder="1" applyProtection="1"/>
    <xf numFmtId="0" fontId="10" fillId="0" borderId="0" xfId="0" applyNumberFormat="1" applyFont="1" applyFill="1" applyAlignment="1" applyProtection="1">
      <alignment horizontal="center"/>
    </xf>
    <xf numFmtId="0" fontId="8" fillId="0" borderId="0" xfId="0" applyFont="1" applyFill="1" applyBorder="1" applyAlignment="1" applyProtection="1">
      <alignment horizontal="center"/>
    </xf>
  </cellXfs>
  <cellStyles count="1">
    <cellStyle name="標準" xfId="0" builtinId="0"/>
  </cellStyles>
  <dxfs count="45">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numFmt numFmtId="0" formatCode="General"/>
      <fill>
        <patternFill>
          <bgColor rgb="FFFF0000"/>
        </patternFill>
      </fill>
    </dxf>
    <dxf>
      <font>
        <b val="0"/>
        <i val="0"/>
        <strike val="0"/>
        <condense val="0"/>
        <extend val="0"/>
        <color indexed="8"/>
      </font>
      <fill>
        <patternFill>
          <bgColor indexed="10"/>
        </patternFill>
      </fill>
    </dxf>
    <dxf>
      <font>
        <b/>
        <i val="0"/>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numFmt numFmtId="0" formatCode="General"/>
      <fill>
        <patternFill>
          <bgColor rgb="FFFF0000"/>
        </patternFill>
      </fill>
    </dxf>
    <dxf>
      <font>
        <b val="0"/>
        <i val="0"/>
        <strike val="0"/>
        <condense val="0"/>
        <extend val="0"/>
        <color indexed="8"/>
      </font>
      <fill>
        <patternFill>
          <bgColor indexed="10"/>
        </patternFill>
      </fill>
    </dxf>
    <dxf>
      <font>
        <b/>
        <i val="0"/>
      </font>
      <fill>
        <patternFill>
          <bgColor rgb="FFFF0000"/>
        </patternFill>
      </fill>
    </dxf>
    <dxf>
      <font>
        <b/>
        <i val="0"/>
        <color auto="1"/>
      </font>
      <fill>
        <patternFill>
          <bgColor rgb="FFFF0000"/>
        </patternFill>
      </fill>
    </dxf>
  </dxfs>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47625</xdr:colOff>
      <xdr:row>5</xdr:row>
      <xdr:rowOff>71439</xdr:rowOff>
    </xdr:from>
    <xdr:to>
      <xdr:col>13</xdr:col>
      <xdr:colOff>114300</xdr:colOff>
      <xdr:row>8</xdr:row>
      <xdr:rowOff>47626</xdr:rowOff>
    </xdr:to>
    <xdr:sp macro="" textlink="">
      <xdr:nvSpPr>
        <xdr:cNvPr id="2" name="Text Box 3"/>
        <xdr:cNvSpPr txBox="1">
          <a:spLocks noChangeArrowheads="1"/>
        </xdr:cNvSpPr>
      </xdr:nvSpPr>
      <xdr:spPr bwMode="auto">
        <a:xfrm>
          <a:off x="1047750" y="471489"/>
          <a:ext cx="1666875" cy="500062"/>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defRPr sz="1000"/>
          </a:pPr>
          <a:r>
            <a:rPr lang="ja-JP" altLang="en-US" sz="2200" b="0" i="0" u="none" strike="noStrike" baseline="0">
              <a:solidFill>
                <a:srgbClr val="FF0000"/>
              </a:solidFill>
              <a:latin typeface="HGS創英角ﾎﾟｯﾌﾟ体"/>
              <a:ea typeface="HGS創英角ﾎﾟｯﾌﾟ体"/>
            </a:rPr>
            <a:t>記 入 例</a:t>
          </a:r>
        </a:p>
      </xdr:txBody>
    </xdr:sp>
    <xdr:clientData/>
  </xdr:twoCellAnchor>
  <xdr:twoCellAnchor>
    <xdr:from>
      <xdr:col>25</xdr:col>
      <xdr:colOff>119063</xdr:colOff>
      <xdr:row>61</xdr:row>
      <xdr:rowOff>71437</xdr:rowOff>
    </xdr:from>
    <xdr:to>
      <xdr:col>45</xdr:col>
      <xdr:colOff>107157</xdr:colOff>
      <xdr:row>62</xdr:row>
      <xdr:rowOff>142874</xdr:rowOff>
    </xdr:to>
    <xdr:sp macro="" textlink="">
      <xdr:nvSpPr>
        <xdr:cNvPr id="5" name="AutoShape 8"/>
        <xdr:cNvSpPr>
          <a:spLocks noChangeArrowheads="1"/>
        </xdr:cNvSpPr>
      </xdr:nvSpPr>
      <xdr:spPr bwMode="auto">
        <a:xfrm>
          <a:off x="5179219" y="10132218"/>
          <a:ext cx="4036219" cy="261937"/>
        </a:xfrm>
        <a:prstGeom prst="wedgeRoundRectCallout">
          <a:avLst>
            <a:gd name="adj1" fmla="val -4086"/>
            <a:gd name="adj2" fmla="val -3198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最新の資料（決算書・試算表等）に基づき残高を入力</a:t>
          </a:r>
        </a:p>
      </xdr:txBody>
    </xdr:sp>
    <xdr:clientData/>
  </xdr:twoCellAnchor>
  <xdr:twoCellAnchor>
    <xdr:from>
      <xdr:col>12</xdr:col>
      <xdr:colOff>2</xdr:colOff>
      <xdr:row>19</xdr:row>
      <xdr:rowOff>107157</xdr:rowOff>
    </xdr:from>
    <xdr:to>
      <xdr:col>20</xdr:col>
      <xdr:colOff>178594</xdr:colOff>
      <xdr:row>21</xdr:row>
      <xdr:rowOff>142876</xdr:rowOff>
    </xdr:to>
    <xdr:sp macro="" textlink="">
      <xdr:nvSpPr>
        <xdr:cNvPr id="7" name="AutoShape 4"/>
        <xdr:cNvSpPr>
          <a:spLocks noChangeArrowheads="1"/>
        </xdr:cNvSpPr>
      </xdr:nvSpPr>
      <xdr:spPr bwMode="auto">
        <a:xfrm>
          <a:off x="2428877" y="3274220"/>
          <a:ext cx="1797842" cy="345281"/>
        </a:xfrm>
        <a:prstGeom prst="wedgeRoundRectCallout">
          <a:avLst>
            <a:gd name="adj1" fmla="val -64352"/>
            <a:gd name="adj2" fmla="val -1286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各明細の合計額が反映</a:t>
          </a:r>
        </a:p>
      </xdr:txBody>
    </xdr:sp>
    <xdr:clientData/>
  </xdr:twoCellAnchor>
  <xdr:twoCellAnchor>
    <xdr:from>
      <xdr:col>56</xdr:col>
      <xdr:colOff>83344</xdr:colOff>
      <xdr:row>61</xdr:row>
      <xdr:rowOff>107157</xdr:rowOff>
    </xdr:from>
    <xdr:to>
      <xdr:col>76</xdr:col>
      <xdr:colOff>71438</xdr:colOff>
      <xdr:row>62</xdr:row>
      <xdr:rowOff>178594</xdr:rowOff>
    </xdr:to>
    <xdr:sp macro="" textlink="">
      <xdr:nvSpPr>
        <xdr:cNvPr id="8" name="AutoShape 8"/>
        <xdr:cNvSpPr>
          <a:spLocks noChangeArrowheads="1"/>
        </xdr:cNvSpPr>
      </xdr:nvSpPr>
      <xdr:spPr bwMode="auto">
        <a:xfrm>
          <a:off x="11418094" y="9989345"/>
          <a:ext cx="4036219" cy="261937"/>
        </a:xfrm>
        <a:prstGeom prst="wedgeRoundRectCallout">
          <a:avLst>
            <a:gd name="adj1" fmla="val -10281"/>
            <a:gd name="adj2" fmla="val -1652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最新の資料（決算書・試算表等）に基づき残高を入力</a:t>
          </a:r>
        </a:p>
      </xdr:txBody>
    </xdr:sp>
    <xdr:clientData/>
  </xdr:twoCellAnchor>
  <xdr:twoCellAnchor editAs="oneCell">
    <xdr:from>
      <xdr:col>10</xdr:col>
      <xdr:colOff>190500</xdr:colOff>
      <xdr:row>24</xdr:row>
      <xdr:rowOff>11906</xdr:rowOff>
    </xdr:from>
    <xdr:to>
      <xdr:col>75</xdr:col>
      <xdr:colOff>0</xdr:colOff>
      <xdr:row>35</xdr:row>
      <xdr:rowOff>107155</xdr:rowOff>
    </xdr:to>
    <xdr:sp macro="" textlink="" fLocksText="0">
      <xdr:nvSpPr>
        <xdr:cNvPr id="9" name="AutoShape 8"/>
        <xdr:cNvSpPr>
          <a:spLocks noChangeArrowheads="1"/>
        </xdr:cNvSpPr>
      </xdr:nvSpPr>
      <xdr:spPr bwMode="auto">
        <a:xfrm>
          <a:off x="2214563" y="3952875"/>
          <a:ext cx="12965906" cy="1797843"/>
        </a:xfrm>
        <a:prstGeom prst="roundRect">
          <a:avLst>
            <a:gd name="adj" fmla="val 940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○建設業における貸出金の考え方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・工事の「出来高」は工事の進捗度合いを示しているが、その管理は発生主義に基づく工事費用をもとにして管理することが必要。</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・出来高未収入金は、「工事の進捗に応じた工事費用と利益相当額の合計」であり、</a:t>
          </a:r>
          <a:r>
            <a:rPr lang="ja-JP" altLang="ja-JP" sz="1100" b="0" i="0" baseline="0">
              <a:effectLst/>
              <a:latin typeface="HG丸ｺﾞｼｯｸM-PRO" panose="020F0600000000000000" pitchFamily="50" charset="-128"/>
              <a:ea typeface="HG丸ｺﾞｼｯｸM-PRO" panose="020F0600000000000000" pitchFamily="50" charset="-128"/>
              <a:cs typeface="+mn-cs"/>
            </a:rPr>
            <a:t>工事代金の入金まで</a:t>
          </a:r>
          <a:r>
            <a:rPr lang="ja-JP" altLang="en-US" sz="1100" b="0" i="0" baseline="0">
              <a:effectLst/>
              <a:latin typeface="HG丸ｺﾞｼｯｸM-PRO" panose="020F0600000000000000" pitchFamily="50" charset="-128"/>
              <a:ea typeface="HG丸ｺﾞｼｯｸM-PRO" panose="020F0600000000000000" pitchFamily="50" charset="-128"/>
              <a:cs typeface="+mn-cs"/>
            </a:rPr>
            <a:t>の間、</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工事費用について立替払いが発生することから、金融機関等からの</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借入金が発生する。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工事代金を見合いとした</a:t>
          </a:r>
          <a:r>
            <a:rPr lang="ja-JP" altLang="en-US" sz="1100" b="0" i="0" baseline="0">
              <a:effectLst/>
              <a:latin typeface="HG丸ｺﾞｼｯｸM-PRO" panose="020F0600000000000000" pitchFamily="50" charset="-128"/>
              <a:ea typeface="HG丸ｺﾞｼｯｸM-PRO" panose="020F0600000000000000" pitchFamily="50" charset="-128"/>
              <a:cs typeface="+mn-cs"/>
            </a:rPr>
            <a:t>貸出</a:t>
          </a:r>
          <a:r>
            <a:rPr lang="ja-JP" altLang="ja-JP" sz="1100" b="0" i="0" baseline="0">
              <a:effectLst/>
              <a:latin typeface="HG丸ｺﾞｼｯｸM-PRO" panose="020F0600000000000000" pitchFamily="50" charset="-128"/>
              <a:ea typeface="HG丸ｺﾞｼｯｸM-PRO" panose="020F0600000000000000" pitchFamily="50" charset="-128"/>
              <a:cs typeface="+mn-cs"/>
            </a:rPr>
            <a:t>を検討する</a:t>
          </a:r>
          <a:r>
            <a:rPr lang="ja-JP" altLang="en-US" sz="1100" b="0" i="0" baseline="0">
              <a:effectLst/>
              <a:latin typeface="HG丸ｺﾞｼｯｸM-PRO" panose="020F0600000000000000" pitchFamily="50" charset="-128"/>
              <a:ea typeface="HG丸ｺﾞｼｯｸM-PRO" panose="020F0600000000000000" pitchFamily="50" charset="-128"/>
              <a:cs typeface="+mn-cs"/>
            </a:rPr>
            <a:t>場合</a:t>
          </a:r>
          <a:r>
            <a:rPr lang="ja-JP"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　⇒　貸出金の回収原資となる</a:t>
          </a:r>
          <a:r>
            <a:rPr lang="ja-JP" altLang="ja-JP" sz="1100" b="0" i="0" baseline="0">
              <a:effectLst/>
              <a:latin typeface="HG丸ｺﾞｼｯｸM-PRO" panose="020F0600000000000000" pitchFamily="50" charset="-128"/>
              <a:ea typeface="HG丸ｺﾞｼｯｸM-PRO" panose="020F0600000000000000" pitchFamily="50" charset="-128"/>
              <a:cs typeface="+mn-cs"/>
            </a:rPr>
            <a:t>出来高未収入金は、出来高から未成工事受入金</a:t>
          </a:r>
          <a:r>
            <a:rPr lang="ja-JP" altLang="en-US" sz="1100" b="0" i="0" baseline="0">
              <a:effectLst/>
              <a:latin typeface="HG丸ｺﾞｼｯｸM-PRO" panose="020F0600000000000000" pitchFamily="50" charset="-128"/>
              <a:ea typeface="HG丸ｺﾞｼｯｸM-PRO" panose="020F0600000000000000" pitchFamily="50" charset="-128"/>
              <a:cs typeface="+mn-cs"/>
            </a:rPr>
            <a:t>等</a:t>
          </a:r>
          <a:r>
            <a:rPr lang="ja-JP" altLang="ja-JP" sz="1100" b="0" i="0" baseline="0">
              <a:effectLst/>
              <a:latin typeface="HG丸ｺﾞｼｯｸM-PRO" panose="020F0600000000000000" pitchFamily="50" charset="-128"/>
              <a:ea typeface="HG丸ｺﾞｼｯｸM-PRO" panose="020F0600000000000000" pitchFamily="50" charset="-128"/>
              <a:cs typeface="+mn-cs"/>
            </a:rPr>
            <a:t>として受領済みの額を控除して算出する。</a:t>
          </a:r>
          <a:endParaRPr lang="ja-JP" altLang="ja-JP" sz="1100">
            <a:effectLst/>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　⇒　工事費用の支払いとして手形による支払い</a:t>
          </a:r>
          <a:r>
            <a:rPr lang="ja-JP" altLang="ja-JP" sz="1100" b="0" i="0" baseline="0">
              <a:effectLst/>
              <a:latin typeface="HG丸ｺﾞｼｯｸM-PRO" panose="020F0600000000000000" pitchFamily="50" charset="-128"/>
              <a:ea typeface="HG丸ｺﾞｼｯｸM-PRO" panose="020F0600000000000000" pitchFamily="50" charset="-128"/>
              <a:cs typeface="+mn-cs"/>
            </a:rPr>
            <a:t>が</a:t>
          </a:r>
          <a:r>
            <a:rPr lang="ja-JP" altLang="en-US" sz="1100" b="0" i="0" baseline="0">
              <a:effectLst/>
              <a:latin typeface="HG丸ｺﾞｼｯｸM-PRO" panose="020F0600000000000000" pitchFamily="50" charset="-128"/>
              <a:ea typeface="HG丸ｺﾞｼｯｸM-PRO" panose="020F0600000000000000" pitchFamily="50" charset="-128"/>
              <a:cs typeface="+mn-cs"/>
            </a:rPr>
            <a:t>含まれている場合は、その額を出来高未収入金から控除した金額を目処として貸出金額の検討を行う必要がある</a:t>
          </a:r>
          <a:r>
            <a:rPr lang="ja-JP" altLang="ja-JP" sz="1100" b="0" i="0" baseline="0">
              <a:effectLst/>
              <a:latin typeface="HG丸ｺﾞｼｯｸM-PRO" panose="020F0600000000000000" pitchFamily="50" charset="-128"/>
              <a:ea typeface="HG丸ｺﾞｼｯｸM-PRO" panose="020F0600000000000000" pitchFamily="50" charset="-128"/>
              <a:cs typeface="+mn-cs"/>
            </a:rPr>
            <a:t>。</a:t>
          </a:r>
          <a:endParaRPr lang="ja-JP" altLang="ja-JP" sz="1100">
            <a:effectLst/>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・支払手形と工事代金を返済の見合いとした借入金の合計額が出来高未収入金を超えている場合、赤字工事となっている可能性があることから、貸出の検討にあたっては留意が必要。</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85725</xdr:colOff>
      <xdr:row>74</xdr:row>
      <xdr:rowOff>9525</xdr:rowOff>
    </xdr:from>
    <xdr:to>
      <xdr:col>74</xdr:col>
      <xdr:colOff>47625</xdr:colOff>
      <xdr:row>80</xdr:row>
      <xdr:rowOff>114300</xdr:rowOff>
    </xdr:to>
    <xdr:sp macro="" textlink="">
      <xdr:nvSpPr>
        <xdr:cNvPr id="2" name="Freeform 1"/>
        <xdr:cNvSpPr>
          <a:spLocks/>
        </xdr:cNvSpPr>
      </xdr:nvSpPr>
      <xdr:spPr bwMode="auto">
        <a:xfrm>
          <a:off x="12363450" y="9048750"/>
          <a:ext cx="161925" cy="84772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6</xdr:row>
      <xdr:rowOff>0</xdr:rowOff>
    </xdr:from>
    <xdr:to>
      <xdr:col>24</xdr:col>
      <xdr:colOff>66675</xdr:colOff>
      <xdr:row>8</xdr:row>
      <xdr:rowOff>73818</xdr:rowOff>
    </xdr:to>
    <xdr:sp macro="" textlink="">
      <xdr:nvSpPr>
        <xdr:cNvPr id="3" name="Text Box 12"/>
        <xdr:cNvSpPr txBox="1">
          <a:spLocks noChangeArrowheads="1"/>
        </xdr:cNvSpPr>
      </xdr:nvSpPr>
      <xdr:spPr bwMode="auto">
        <a:xfrm>
          <a:off x="876300" y="495300"/>
          <a:ext cx="1666875" cy="445293"/>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defRPr sz="1000"/>
          </a:pPr>
          <a:r>
            <a:rPr lang="ja-JP" altLang="en-US" sz="2200" b="0" i="0" u="none" strike="noStrike" baseline="0">
              <a:solidFill>
                <a:srgbClr val="FF0000"/>
              </a:solidFill>
              <a:latin typeface="HGS創英角ﾎﾟｯﾌﾟ体"/>
              <a:ea typeface="HGS創英角ﾎﾟｯﾌﾟ体"/>
            </a:rPr>
            <a:t>記 入 例</a:t>
          </a:r>
        </a:p>
      </xdr:txBody>
    </xdr:sp>
    <xdr:clientData/>
  </xdr:twoCellAnchor>
  <xdr:twoCellAnchor editAs="oneCell">
    <xdr:from>
      <xdr:col>13</xdr:col>
      <xdr:colOff>107157</xdr:colOff>
      <xdr:row>29</xdr:row>
      <xdr:rowOff>47625</xdr:rowOff>
    </xdr:from>
    <xdr:to>
      <xdr:col>24</xdr:col>
      <xdr:colOff>59531</xdr:colOff>
      <xdr:row>34</xdr:row>
      <xdr:rowOff>28575</xdr:rowOff>
    </xdr:to>
    <xdr:sp macro="" textlink="">
      <xdr:nvSpPr>
        <xdr:cNvPr id="4" name="AutoShape 2"/>
        <xdr:cNvSpPr>
          <a:spLocks noChangeArrowheads="1"/>
        </xdr:cNvSpPr>
      </xdr:nvSpPr>
      <xdr:spPr bwMode="auto">
        <a:xfrm>
          <a:off x="309563" y="3405188"/>
          <a:ext cx="2178843" cy="576263"/>
        </a:xfrm>
        <a:prstGeom prst="wedgeRoundRectCallout">
          <a:avLst>
            <a:gd name="adj1" fmla="val 11500"/>
            <a:gd name="adj2" fmla="val -1224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発注先・施工場所・元請先・</a:t>
          </a:r>
          <a:endParaRPr lang="en-US" altLang="ja-JP"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工事名を入力</a:t>
          </a:r>
        </a:p>
      </xdr:txBody>
    </xdr:sp>
    <xdr:clientData/>
  </xdr:twoCellAnchor>
  <xdr:twoCellAnchor editAs="oneCell">
    <xdr:from>
      <xdr:col>14</xdr:col>
      <xdr:colOff>71438</xdr:colOff>
      <xdr:row>46</xdr:row>
      <xdr:rowOff>107156</xdr:rowOff>
    </xdr:from>
    <xdr:to>
      <xdr:col>23</xdr:col>
      <xdr:colOff>52388</xdr:colOff>
      <xdr:row>51</xdr:row>
      <xdr:rowOff>35719</xdr:rowOff>
    </xdr:to>
    <xdr:sp macro="" textlink="">
      <xdr:nvSpPr>
        <xdr:cNvPr id="5" name="AutoShape 3"/>
        <xdr:cNvSpPr>
          <a:spLocks noChangeArrowheads="1"/>
        </xdr:cNvSpPr>
      </xdr:nvSpPr>
      <xdr:spPr bwMode="auto">
        <a:xfrm>
          <a:off x="547688" y="5679281"/>
          <a:ext cx="1781175" cy="547687"/>
        </a:xfrm>
        <a:prstGeom prst="wedgeRoundRectCallout">
          <a:avLst>
            <a:gd name="adj1" fmla="val 59093"/>
            <a:gd name="adj2" fmla="val -152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HG丸ｺﾞｼｯｸM-PRO"/>
              <a:ea typeface="HG丸ｺﾞｼｯｸM-PRO"/>
            </a:rPr>
            <a:t>契約形態を選択</a:t>
          </a:r>
        </a:p>
        <a:p>
          <a:pPr algn="ctr" rtl="0">
            <a:lnSpc>
              <a:spcPts val="1200"/>
            </a:lnSpc>
            <a:defRPr sz="1000"/>
          </a:pPr>
          <a:r>
            <a:rPr lang="ja-JP" altLang="en-US" sz="1100" b="0" i="0" u="none" strike="noStrike" baseline="0">
              <a:solidFill>
                <a:srgbClr val="000000"/>
              </a:solidFill>
              <a:latin typeface="HG丸ｺﾞｼｯｸM-PRO"/>
              <a:ea typeface="HG丸ｺﾞｼｯｸM-PRO"/>
            </a:rPr>
            <a:t>（元請・下請・JV）</a:t>
          </a:r>
        </a:p>
      </xdr:txBody>
    </xdr:sp>
    <xdr:clientData/>
  </xdr:twoCellAnchor>
  <xdr:twoCellAnchor>
    <xdr:from>
      <xdr:col>31</xdr:col>
      <xdr:colOff>130968</xdr:colOff>
      <xdr:row>69</xdr:row>
      <xdr:rowOff>83344</xdr:rowOff>
    </xdr:from>
    <xdr:to>
      <xdr:col>51</xdr:col>
      <xdr:colOff>142875</xdr:colOff>
      <xdr:row>73</xdr:row>
      <xdr:rowOff>54769</xdr:rowOff>
    </xdr:to>
    <xdr:sp macro="" textlink="">
      <xdr:nvSpPr>
        <xdr:cNvPr id="6" name="AutoShape 8"/>
        <xdr:cNvSpPr>
          <a:spLocks noChangeArrowheads="1"/>
        </xdr:cNvSpPr>
      </xdr:nvSpPr>
      <xdr:spPr bwMode="auto">
        <a:xfrm>
          <a:off x="3976687" y="8203407"/>
          <a:ext cx="4060032" cy="447675"/>
        </a:xfrm>
        <a:prstGeom prst="wedgeRoundRectCallout">
          <a:avLst>
            <a:gd name="adj1" fmla="val 31777"/>
            <a:gd name="adj2" fmla="val -1334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工事ごとに工事未払金・支払手形を分けられない場合は、</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合計額を一括して入力</a:t>
          </a:r>
        </a:p>
      </xdr:txBody>
    </xdr:sp>
    <xdr:clientData/>
  </xdr:twoCellAnchor>
  <xdr:twoCellAnchor>
    <xdr:from>
      <xdr:col>36</xdr:col>
      <xdr:colOff>154782</xdr:colOff>
      <xdr:row>36</xdr:row>
      <xdr:rowOff>0</xdr:rowOff>
    </xdr:from>
    <xdr:to>
      <xdr:col>49</xdr:col>
      <xdr:colOff>164307</xdr:colOff>
      <xdr:row>46</xdr:row>
      <xdr:rowOff>95250</xdr:rowOff>
    </xdr:to>
    <xdr:sp macro="" textlink="">
      <xdr:nvSpPr>
        <xdr:cNvPr id="7" name="AutoShape 7"/>
        <xdr:cNvSpPr>
          <a:spLocks noChangeArrowheads="1"/>
        </xdr:cNvSpPr>
      </xdr:nvSpPr>
      <xdr:spPr bwMode="auto">
        <a:xfrm>
          <a:off x="5012532" y="4191000"/>
          <a:ext cx="2640806" cy="1285875"/>
        </a:xfrm>
        <a:prstGeom prst="wedgeRoundRectCallout">
          <a:avLst>
            <a:gd name="adj1" fmla="val -74325"/>
            <a:gd name="adj2" fmla="val -924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ＪＶの請負金額、工事原価等は、</a:t>
          </a:r>
          <a:endParaRPr lang="en-US" altLang="ja-JP"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構成割合に合わせて入力</a:t>
          </a:r>
        </a:p>
        <a:p>
          <a:pPr algn="l" rtl="0">
            <a:lnSpc>
              <a:spcPts val="1200"/>
            </a:lnSpc>
            <a:defRPr sz="1000"/>
          </a:pPr>
          <a:r>
            <a:rPr lang="ja-JP" altLang="en-US" sz="1100" b="0" i="0" u="none" strike="noStrike" baseline="0">
              <a:solidFill>
                <a:srgbClr val="000000"/>
              </a:solidFill>
              <a:latin typeface="HG丸ｺﾞｼｯｸM-PRO"/>
              <a:ea typeface="HG丸ｺﾞｼｯｸM-PRO"/>
            </a:rPr>
            <a:t>例：ＪＶ工事総額30,000千円</a:t>
          </a:r>
        </a:p>
        <a:p>
          <a:pPr algn="l" rtl="0">
            <a:lnSpc>
              <a:spcPts val="1200"/>
            </a:lnSpc>
            <a:defRPr sz="1000"/>
          </a:pPr>
          <a:r>
            <a:rPr lang="ja-JP" altLang="en-US" sz="1100" b="0" i="0" u="none" strike="noStrike" baseline="0">
              <a:solidFill>
                <a:srgbClr val="000000"/>
              </a:solidFill>
              <a:latin typeface="HG丸ｺﾞｼｯｸM-PRO"/>
              <a:ea typeface="HG丸ｺﾞｼｯｸM-PRO"/>
            </a:rPr>
            <a:t>　　構成割合が40％だとすると</a:t>
          </a:r>
        </a:p>
        <a:p>
          <a:pPr algn="l" rtl="0">
            <a:lnSpc>
              <a:spcPts val="1300"/>
            </a:lnSpc>
            <a:defRPr sz="1000"/>
          </a:pPr>
          <a:r>
            <a:rPr lang="ja-JP" altLang="en-US" sz="1100" b="0" i="0" u="none" strike="noStrike" baseline="0">
              <a:solidFill>
                <a:srgbClr val="000000"/>
              </a:solidFill>
              <a:latin typeface="HG丸ｺﾞｼｯｸM-PRO"/>
              <a:ea typeface="HG丸ｺﾞｼｯｸM-PRO"/>
            </a:rPr>
            <a:t>　　12,000千円を請負金額に</a:t>
          </a:r>
        </a:p>
        <a:p>
          <a:pPr algn="l" rtl="0">
            <a:lnSpc>
              <a:spcPts val="1200"/>
            </a:lnSpc>
            <a:defRPr sz="1000"/>
          </a:pPr>
          <a:r>
            <a:rPr lang="ja-JP" altLang="en-US" sz="1100" b="0" i="0" u="none" strike="noStrike" baseline="0">
              <a:solidFill>
                <a:srgbClr val="000000"/>
              </a:solidFill>
              <a:latin typeface="HG丸ｺﾞｼｯｸM-PRO"/>
              <a:ea typeface="HG丸ｺﾞｼｯｸM-PRO"/>
            </a:rPr>
            <a:t>　　入力する</a:t>
          </a:r>
        </a:p>
      </xdr:txBody>
    </xdr:sp>
    <xdr:clientData/>
  </xdr:twoCellAnchor>
  <xdr:twoCellAnchor editAs="oneCell">
    <xdr:from>
      <xdr:col>54</xdr:col>
      <xdr:colOff>178594</xdr:colOff>
      <xdr:row>24</xdr:row>
      <xdr:rowOff>0</xdr:rowOff>
    </xdr:from>
    <xdr:to>
      <xdr:col>67</xdr:col>
      <xdr:colOff>140495</xdr:colOff>
      <xdr:row>27</xdr:row>
      <xdr:rowOff>19050</xdr:rowOff>
    </xdr:to>
    <xdr:sp macro="" textlink="">
      <xdr:nvSpPr>
        <xdr:cNvPr id="8" name="AutoShape 4"/>
        <xdr:cNvSpPr>
          <a:spLocks noChangeArrowheads="1"/>
        </xdr:cNvSpPr>
      </xdr:nvSpPr>
      <xdr:spPr bwMode="auto">
        <a:xfrm>
          <a:off x="8679657" y="2762250"/>
          <a:ext cx="2593182" cy="376237"/>
        </a:xfrm>
        <a:prstGeom prst="wedgeRoundRectCallout">
          <a:avLst>
            <a:gd name="adj1" fmla="val -51486"/>
            <a:gd name="adj2" fmla="val -198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出来高未収金＝出来高－受領済額 </a:t>
          </a:r>
        </a:p>
      </xdr:txBody>
    </xdr:sp>
    <xdr:clientData/>
  </xdr:twoCellAnchor>
  <xdr:twoCellAnchor editAs="oneCell">
    <xdr:from>
      <xdr:col>78</xdr:col>
      <xdr:colOff>59531</xdr:colOff>
      <xdr:row>15</xdr:row>
      <xdr:rowOff>35718</xdr:rowOff>
    </xdr:from>
    <xdr:to>
      <xdr:col>86</xdr:col>
      <xdr:colOff>121444</xdr:colOff>
      <xdr:row>18</xdr:row>
      <xdr:rowOff>45242</xdr:rowOff>
    </xdr:to>
    <xdr:sp macro="" textlink="">
      <xdr:nvSpPr>
        <xdr:cNvPr id="9" name="AutoShape 6"/>
        <xdr:cNvSpPr>
          <a:spLocks noChangeArrowheads="1"/>
        </xdr:cNvSpPr>
      </xdr:nvSpPr>
      <xdr:spPr bwMode="auto">
        <a:xfrm>
          <a:off x="13418344" y="1726406"/>
          <a:ext cx="1681163" cy="366712"/>
        </a:xfrm>
        <a:prstGeom prst="wedgeRoundRectCallout">
          <a:avLst>
            <a:gd name="adj1" fmla="val 82056"/>
            <a:gd name="adj2" fmla="val 256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丸ｺﾞｼｯｸM-PRO"/>
              <a:ea typeface="HG丸ｺﾞｼｯｸM-PRO"/>
            </a:rPr>
            <a:t>工事確認方法を選択</a:t>
          </a:r>
        </a:p>
      </xdr:txBody>
    </xdr:sp>
    <xdr:clientData/>
  </xdr:twoCellAnchor>
  <xdr:twoCellAnchor editAs="oneCell">
    <xdr:from>
      <xdr:col>74</xdr:col>
      <xdr:colOff>71438</xdr:colOff>
      <xdr:row>42</xdr:row>
      <xdr:rowOff>0</xdr:rowOff>
    </xdr:from>
    <xdr:to>
      <xdr:col>83</xdr:col>
      <xdr:colOff>154781</xdr:colOff>
      <xdr:row>46</xdr:row>
      <xdr:rowOff>0</xdr:rowOff>
    </xdr:to>
    <xdr:sp macro="" textlink="">
      <xdr:nvSpPr>
        <xdr:cNvPr id="10" name="AutoShape 5"/>
        <xdr:cNvSpPr>
          <a:spLocks noChangeArrowheads="1"/>
        </xdr:cNvSpPr>
      </xdr:nvSpPr>
      <xdr:spPr bwMode="auto">
        <a:xfrm>
          <a:off x="12620626" y="4905375"/>
          <a:ext cx="1904999" cy="476250"/>
        </a:xfrm>
        <a:prstGeom prst="wedgeRoundRectCallout">
          <a:avLst>
            <a:gd name="adj1" fmla="val -54440"/>
            <a:gd name="adj2" fmla="val -11044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今回対応する貸出に◎印</a:t>
          </a:r>
          <a:endParaRPr lang="en-US" altLang="ja-JP" sz="1100" b="0" i="0" u="none" strike="noStrike" baseline="0">
            <a:solidFill>
              <a:srgbClr val="000000"/>
            </a:solidFill>
            <a:latin typeface="HG丸ｺﾞｼｯｸM-PRO"/>
            <a:ea typeface="HG丸ｺﾞｼｯｸM-PRO"/>
          </a:endParaRPr>
        </a:p>
        <a:p>
          <a:pPr algn="l" rtl="0">
            <a:lnSpc>
              <a:spcPts val="1200"/>
            </a:lnSpc>
            <a:defRPr sz="1000"/>
          </a:pPr>
          <a:r>
            <a:rPr lang="ja-JP" altLang="en-US" sz="1100" b="0" i="0" u="none" strike="noStrike" baseline="0">
              <a:solidFill>
                <a:srgbClr val="000000"/>
              </a:solidFill>
              <a:latin typeface="HG丸ｺﾞｼｯｸM-PRO"/>
              <a:ea typeface="HG丸ｺﾞｼｯｸM-PRO"/>
            </a:rPr>
            <a:t>（プルダウンから選択）</a:t>
          </a:r>
        </a:p>
      </xdr:txBody>
    </xdr:sp>
    <xdr:clientData/>
  </xdr:twoCellAnchor>
  <xdr:twoCellAnchor>
    <xdr:from>
      <xdr:col>33</xdr:col>
      <xdr:colOff>154782</xdr:colOff>
      <xdr:row>21</xdr:row>
      <xdr:rowOff>35719</xdr:rowOff>
    </xdr:from>
    <xdr:to>
      <xdr:col>47</xdr:col>
      <xdr:colOff>142875</xdr:colOff>
      <xdr:row>28</xdr:row>
      <xdr:rowOff>71439</xdr:rowOff>
    </xdr:to>
    <xdr:sp macro="" textlink="">
      <xdr:nvSpPr>
        <xdr:cNvPr id="11" name="AutoShape 7"/>
        <xdr:cNvSpPr>
          <a:spLocks noChangeArrowheads="1"/>
        </xdr:cNvSpPr>
      </xdr:nvSpPr>
      <xdr:spPr bwMode="auto">
        <a:xfrm>
          <a:off x="4405313" y="2440782"/>
          <a:ext cx="2821781" cy="869157"/>
        </a:xfrm>
        <a:prstGeom prst="wedgeRoundRectCallout">
          <a:avLst>
            <a:gd name="adj1" fmla="val -48376"/>
            <a:gd name="adj2" fmla="val -814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工事毎の採算性を把握する必要があることから、工事原価を確認する。</a:t>
          </a:r>
          <a:endParaRPr lang="en-US" altLang="ja-JP"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なお、工事原価は、通常完工までに増減を繰り返すことから留意が必要。</a:t>
          </a:r>
        </a:p>
      </xdr:txBody>
    </xdr:sp>
    <xdr:clientData/>
  </xdr:twoCellAnchor>
  <xdr:twoCellAnchor editAs="oneCell">
    <xdr:from>
      <xdr:col>76</xdr:col>
      <xdr:colOff>166685</xdr:colOff>
      <xdr:row>4</xdr:row>
      <xdr:rowOff>226218</xdr:rowOff>
    </xdr:from>
    <xdr:to>
      <xdr:col>82</xdr:col>
      <xdr:colOff>107154</xdr:colOff>
      <xdr:row>6</xdr:row>
      <xdr:rowOff>233362</xdr:rowOff>
    </xdr:to>
    <xdr:sp macro="" textlink="">
      <xdr:nvSpPr>
        <xdr:cNvPr id="12" name="AutoShape 2"/>
        <xdr:cNvSpPr>
          <a:spLocks noChangeArrowheads="1"/>
        </xdr:cNvSpPr>
      </xdr:nvSpPr>
      <xdr:spPr bwMode="auto">
        <a:xfrm>
          <a:off x="13120685" y="714374"/>
          <a:ext cx="1154907" cy="316706"/>
        </a:xfrm>
        <a:prstGeom prst="wedgeRoundRectCallout">
          <a:avLst>
            <a:gd name="adj1" fmla="val 99494"/>
            <a:gd name="adj2" fmla="val 221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100" b="0" i="0" u="none" strike="noStrike" baseline="0">
              <a:solidFill>
                <a:srgbClr val="000000"/>
              </a:solidFill>
              <a:latin typeface="HG丸ｺﾞｼｯｸM-PRO"/>
              <a:ea typeface="HG丸ｺﾞｼｯｸM-PRO"/>
            </a:rPr>
            <a:t>単位を選択</a:t>
          </a:r>
        </a:p>
      </xdr:txBody>
    </xdr:sp>
    <xdr:clientData/>
  </xdr:twoCellAnchor>
  <xdr:twoCellAnchor>
    <xdr:from>
      <xdr:col>58</xdr:col>
      <xdr:colOff>59531</xdr:colOff>
      <xdr:row>2</xdr:row>
      <xdr:rowOff>178594</xdr:rowOff>
    </xdr:from>
    <xdr:to>
      <xdr:col>76</xdr:col>
      <xdr:colOff>107156</xdr:colOff>
      <xdr:row>6</xdr:row>
      <xdr:rowOff>35719</xdr:rowOff>
    </xdr:to>
    <xdr:sp macro="" textlink="">
      <xdr:nvSpPr>
        <xdr:cNvPr id="13" name="AutoShape 4"/>
        <xdr:cNvSpPr>
          <a:spLocks noChangeArrowheads="1"/>
        </xdr:cNvSpPr>
      </xdr:nvSpPr>
      <xdr:spPr bwMode="auto">
        <a:xfrm>
          <a:off x="9370219" y="357188"/>
          <a:ext cx="3690937" cy="476250"/>
        </a:xfrm>
        <a:prstGeom prst="wedgeRoundRectCallout">
          <a:avLst>
            <a:gd name="adj1" fmla="val -59994"/>
            <a:gd name="adj2" fmla="val 4521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債務者から直近月末基準（決算時は決算月末基準）</a:t>
          </a:r>
          <a:endParaRPr lang="en-US" altLang="ja-JP"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で必要となる資料を徴求し作成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85725</xdr:colOff>
      <xdr:row>74</xdr:row>
      <xdr:rowOff>9525</xdr:rowOff>
    </xdr:from>
    <xdr:to>
      <xdr:col>74</xdr:col>
      <xdr:colOff>47625</xdr:colOff>
      <xdr:row>80</xdr:row>
      <xdr:rowOff>114300</xdr:rowOff>
    </xdr:to>
    <xdr:sp macro="" textlink="">
      <xdr:nvSpPr>
        <xdr:cNvPr id="11286"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73</xdr:col>
      <xdr:colOff>85725</xdr:colOff>
      <xdr:row>72</xdr:row>
      <xdr:rowOff>9525</xdr:rowOff>
    </xdr:from>
    <xdr:to>
      <xdr:col>74</xdr:col>
      <xdr:colOff>47625</xdr:colOff>
      <xdr:row>78</xdr:row>
      <xdr:rowOff>114300</xdr:rowOff>
    </xdr:to>
    <xdr:sp macro="" textlink="">
      <xdr:nvSpPr>
        <xdr:cNvPr id="15369"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73</xdr:col>
      <xdr:colOff>85725</xdr:colOff>
      <xdr:row>70</xdr:row>
      <xdr:rowOff>9525</xdr:rowOff>
    </xdr:from>
    <xdr:to>
      <xdr:col>74</xdr:col>
      <xdr:colOff>47625</xdr:colOff>
      <xdr:row>76</xdr:row>
      <xdr:rowOff>114300</xdr:rowOff>
    </xdr:to>
    <xdr:sp macro="" textlink="">
      <xdr:nvSpPr>
        <xdr:cNvPr id="16392"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73</xdr:col>
      <xdr:colOff>85725</xdr:colOff>
      <xdr:row>70</xdr:row>
      <xdr:rowOff>9525</xdr:rowOff>
    </xdr:from>
    <xdr:to>
      <xdr:col>74</xdr:col>
      <xdr:colOff>47625</xdr:colOff>
      <xdr:row>76</xdr:row>
      <xdr:rowOff>114300</xdr:rowOff>
    </xdr:to>
    <xdr:sp macro="" textlink="">
      <xdr:nvSpPr>
        <xdr:cNvPr id="17415"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73</xdr:col>
      <xdr:colOff>85725</xdr:colOff>
      <xdr:row>70</xdr:row>
      <xdr:rowOff>9525</xdr:rowOff>
    </xdr:from>
    <xdr:to>
      <xdr:col>74</xdr:col>
      <xdr:colOff>47625</xdr:colOff>
      <xdr:row>76</xdr:row>
      <xdr:rowOff>114300</xdr:rowOff>
    </xdr:to>
    <xdr:sp macro="" textlink="">
      <xdr:nvSpPr>
        <xdr:cNvPr id="20488"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73</xdr:col>
      <xdr:colOff>85725</xdr:colOff>
      <xdr:row>70</xdr:row>
      <xdr:rowOff>9525</xdr:rowOff>
    </xdr:from>
    <xdr:to>
      <xdr:col>74</xdr:col>
      <xdr:colOff>47625</xdr:colOff>
      <xdr:row>76</xdr:row>
      <xdr:rowOff>114300</xdr:rowOff>
    </xdr:to>
    <xdr:sp macro="" textlink="">
      <xdr:nvSpPr>
        <xdr:cNvPr id="26631"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73</xdr:col>
      <xdr:colOff>85725</xdr:colOff>
      <xdr:row>70</xdr:row>
      <xdr:rowOff>9525</xdr:rowOff>
    </xdr:from>
    <xdr:to>
      <xdr:col>74</xdr:col>
      <xdr:colOff>47625</xdr:colOff>
      <xdr:row>76</xdr:row>
      <xdr:rowOff>114300</xdr:rowOff>
    </xdr:to>
    <xdr:sp macro="" textlink="">
      <xdr:nvSpPr>
        <xdr:cNvPr id="27653"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73</xdr:col>
      <xdr:colOff>85725</xdr:colOff>
      <xdr:row>72</xdr:row>
      <xdr:rowOff>9525</xdr:rowOff>
    </xdr:from>
    <xdr:to>
      <xdr:col>74</xdr:col>
      <xdr:colOff>47625</xdr:colOff>
      <xdr:row>78</xdr:row>
      <xdr:rowOff>114300</xdr:rowOff>
    </xdr:to>
    <xdr:sp macro="" textlink="">
      <xdr:nvSpPr>
        <xdr:cNvPr id="28677" name="Freeform 1"/>
        <xdr:cNvSpPr>
          <a:spLocks/>
        </xdr:cNvSpPr>
      </xdr:nvSpPr>
      <xdr:spPr bwMode="auto">
        <a:xfrm>
          <a:off x="12363450" y="8353425"/>
          <a:ext cx="161925" cy="790575"/>
        </a:xfrm>
        <a:custGeom>
          <a:avLst/>
          <a:gdLst>
            <a:gd name="T0" fmla="*/ 161925 w 41"/>
            <a:gd name="T1" fmla="*/ 790575 h 74"/>
            <a:gd name="T2" fmla="*/ 0 w 41"/>
            <a:gd name="T3" fmla="*/ 790575 h 74"/>
            <a:gd name="T4" fmla="*/ 0 w 41"/>
            <a:gd name="T5" fmla="*/ 0 h 74"/>
            <a:gd name="T6" fmla="*/ 0 60000 65536"/>
            <a:gd name="T7" fmla="*/ 0 60000 65536"/>
            <a:gd name="T8" fmla="*/ 0 60000 65536"/>
          </a:gdLst>
          <a:ahLst/>
          <a:cxnLst>
            <a:cxn ang="T6">
              <a:pos x="T0" y="T1"/>
            </a:cxn>
            <a:cxn ang="T7">
              <a:pos x="T2" y="T3"/>
            </a:cxn>
            <a:cxn ang="T8">
              <a:pos x="T4" y="T5"/>
            </a:cxn>
          </a:cxnLst>
          <a:rect l="0" t="0" r="r" b="b"/>
          <a:pathLst>
            <a:path w="41" h="74">
              <a:moveTo>
                <a:pt x="41" y="74"/>
              </a:moveTo>
              <a:lnTo>
                <a:pt x="0" y="74"/>
              </a:lnTo>
              <a:lnTo>
                <a:pt x="0" y="0"/>
              </a:lnTo>
            </a:path>
          </a:pathLst>
        </a:custGeom>
        <a:noFill/>
        <a:ln w="222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9"/>
  <sheetViews>
    <sheetView showGridLines="0" showRowColHeaders="0" topLeftCell="A7" zoomScale="80" zoomScaleNormal="80" zoomScaleSheetLayoutView="80" workbookViewId="0">
      <selection activeCell="H15" sqref="H15:K18"/>
    </sheetView>
  </sheetViews>
  <sheetFormatPr defaultColWidth="0" defaultRowHeight="15" customHeight="1" zeroHeight="1" x14ac:dyDescent="0.2"/>
  <cols>
    <col min="1" max="2" width="2.625" style="7" customWidth="1"/>
    <col min="3" max="6" width="2.625" style="8" customWidth="1"/>
    <col min="7" max="7" width="2.625" style="1" customWidth="1"/>
    <col min="8" max="81" width="2.625" style="8" customWidth="1"/>
    <col min="82" max="16384" width="2.625" style="8" hidden="1"/>
  </cols>
  <sheetData>
    <row r="1" spans="1:81" ht="15" customHeight="1" x14ac:dyDescent="0.2">
      <c r="A1" s="58"/>
      <c r="B1" s="58"/>
      <c r="C1" s="63"/>
      <c r="D1" s="63"/>
      <c r="E1" s="63"/>
      <c r="F1" s="63"/>
      <c r="G1" s="67"/>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row>
    <row r="2" spans="1:81" ht="9.9499999999999993" customHeight="1" thickBot="1" x14ac:dyDescent="0.25">
      <c r="A2" s="58"/>
      <c r="CC2" s="63"/>
    </row>
    <row r="3" spans="1:81" ht="20.100000000000001" customHeight="1" thickBot="1" x14ac:dyDescent="0.25">
      <c r="A3" s="58"/>
      <c r="C3" s="151" t="s">
        <v>161</v>
      </c>
      <c r="D3" s="152"/>
      <c r="E3" s="152"/>
      <c r="F3" s="153"/>
      <c r="CC3" s="63"/>
    </row>
    <row r="4" spans="1:81" ht="9.9499999999999993" customHeight="1" x14ac:dyDescent="0.2">
      <c r="A4" s="58"/>
      <c r="C4" s="106"/>
      <c r="D4" s="106"/>
      <c r="E4" s="106"/>
      <c r="F4" s="106"/>
      <c r="G4" s="8"/>
      <c r="H4" s="1"/>
      <c r="AJ4" s="167" t="s">
        <v>9</v>
      </c>
      <c r="AK4" s="167"/>
      <c r="AL4" s="167"/>
      <c r="AM4" s="167"/>
      <c r="AN4" s="167"/>
      <c r="AO4" s="167"/>
      <c r="AP4" s="167"/>
      <c r="AQ4" s="167"/>
      <c r="AR4" s="167"/>
      <c r="AS4" s="167"/>
      <c r="AT4" s="167"/>
      <c r="AU4" s="107"/>
      <c r="AV4" s="107"/>
      <c r="AW4" s="107"/>
      <c r="AX4" s="107"/>
      <c r="AZ4" s="107"/>
      <c r="BA4" s="107"/>
      <c r="BB4" s="107"/>
      <c r="BC4" s="107"/>
      <c r="BD4" s="107"/>
      <c r="BE4" s="107"/>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64"/>
    </row>
    <row r="5" spans="1:81" ht="21.95" customHeight="1" x14ac:dyDescent="0.2">
      <c r="A5" s="58"/>
      <c r="C5" s="168" t="s">
        <v>11</v>
      </c>
      <c r="D5" s="168"/>
      <c r="E5" s="169" t="str">
        <f>明細【記入例】!P5</f>
        <v>888</v>
      </c>
      <c r="F5" s="169"/>
      <c r="G5" s="170" t="s">
        <v>12</v>
      </c>
      <c r="H5" s="170"/>
      <c r="I5" s="171" t="str">
        <f>明細【記入例】!T5</f>
        <v>○○○○○</v>
      </c>
      <c r="J5" s="172"/>
      <c r="K5" s="172"/>
      <c r="L5" s="172"/>
      <c r="M5" s="172"/>
      <c r="N5" s="172"/>
      <c r="O5" s="172" t="s">
        <v>13</v>
      </c>
      <c r="P5" s="172"/>
      <c r="Q5" s="172"/>
      <c r="R5" s="172"/>
      <c r="S5" s="172" t="str">
        <f>明細【記入例】!AD5</f>
        <v>8888888</v>
      </c>
      <c r="T5" s="172"/>
      <c r="U5" s="172"/>
      <c r="V5" s="172"/>
      <c r="W5" s="173" t="s">
        <v>14</v>
      </c>
      <c r="X5" s="173"/>
      <c r="Y5" s="173"/>
      <c r="Z5" s="173"/>
      <c r="AA5" s="172" t="str">
        <f>明細【記入例】!AL5</f>
        <v>8888888888</v>
      </c>
      <c r="AB5" s="172"/>
      <c r="AC5" s="172"/>
      <c r="AD5" s="172"/>
      <c r="AE5" s="172"/>
      <c r="AJ5" s="167"/>
      <c r="AK5" s="167"/>
      <c r="AL5" s="167"/>
      <c r="AM5" s="167"/>
      <c r="AN5" s="167"/>
      <c r="AO5" s="167"/>
      <c r="AP5" s="167"/>
      <c r="AQ5" s="167"/>
      <c r="AR5" s="167"/>
      <c r="AS5" s="167"/>
      <c r="AT5" s="167"/>
      <c r="AU5" s="107"/>
      <c r="AV5" s="107"/>
      <c r="AW5" s="107"/>
      <c r="BS5" s="154"/>
      <c r="BT5" s="155"/>
      <c r="BU5" s="156"/>
      <c r="BV5" s="157" t="s">
        <v>10</v>
      </c>
      <c r="BW5" s="158"/>
      <c r="BX5" s="158"/>
      <c r="BY5" s="158"/>
      <c r="BZ5" s="158"/>
      <c r="CA5" s="158"/>
      <c r="CC5" s="63"/>
    </row>
    <row r="6" spans="1:81" ht="9.9499999999999993" customHeight="1" x14ac:dyDescent="0.2">
      <c r="A6" s="58"/>
      <c r="D6" s="108"/>
      <c r="E6" s="108"/>
      <c r="F6" s="108"/>
      <c r="G6" s="109"/>
      <c r="H6" s="109"/>
      <c r="I6" s="109"/>
      <c r="J6" s="109"/>
      <c r="K6" s="109"/>
      <c r="L6" s="109"/>
      <c r="M6" s="109"/>
      <c r="N6" s="109"/>
      <c r="O6" s="109"/>
      <c r="P6" s="109"/>
      <c r="Q6" s="109"/>
      <c r="R6" s="109"/>
      <c r="S6" s="109"/>
      <c r="T6" s="109"/>
      <c r="U6" s="109"/>
      <c r="V6" s="109"/>
      <c r="W6" s="109"/>
      <c r="X6" s="109"/>
      <c r="Y6" s="109"/>
      <c r="Z6" s="109"/>
      <c r="AA6" s="109"/>
      <c r="CC6" s="63"/>
    </row>
    <row r="7" spans="1:81" ht="21.95" customHeight="1" x14ac:dyDescent="0.25">
      <c r="A7" s="58"/>
      <c r="C7" s="159" t="s">
        <v>20</v>
      </c>
      <c r="D7" s="159"/>
      <c r="E7" s="159"/>
      <c r="F7" s="160" t="str">
        <f>明細【記入例】!Q7</f>
        <v>○○○○○○○○</v>
      </c>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H7" s="162" t="s">
        <v>17</v>
      </c>
      <c r="AI7" s="162"/>
      <c r="AJ7" s="163">
        <v>2019</v>
      </c>
      <c r="AK7" s="163"/>
      <c r="AL7" s="163"/>
      <c r="AM7" s="164" t="s">
        <v>18</v>
      </c>
      <c r="AN7" s="164"/>
      <c r="AO7" s="163">
        <v>3</v>
      </c>
      <c r="AP7" s="163"/>
      <c r="AQ7" s="163"/>
      <c r="AR7" s="165" t="s">
        <v>19</v>
      </c>
      <c r="AS7" s="165"/>
      <c r="AT7" s="165"/>
      <c r="AU7" s="165"/>
      <c r="AV7" s="165"/>
      <c r="BU7" s="166" t="s">
        <v>15</v>
      </c>
      <c r="BV7" s="166"/>
      <c r="BW7" s="166"/>
      <c r="BX7" s="174" t="s">
        <v>2</v>
      </c>
      <c r="BY7" s="174"/>
      <c r="BZ7" s="174"/>
      <c r="CA7" s="110" t="s">
        <v>132</v>
      </c>
      <c r="CC7" s="63"/>
    </row>
    <row r="8" spans="1:81" ht="9.9499999999999993" customHeight="1" thickBot="1" x14ac:dyDescent="0.25">
      <c r="A8" s="58"/>
      <c r="G8" s="8"/>
      <c r="H8" s="1"/>
      <c r="CC8" s="63"/>
    </row>
    <row r="9" spans="1:81" s="6" customFormat="1" ht="12" customHeight="1" x14ac:dyDescent="0.2">
      <c r="A9" s="59"/>
      <c r="B9" s="111"/>
      <c r="C9" s="260"/>
      <c r="D9" s="261"/>
      <c r="E9" s="261"/>
      <c r="F9" s="261"/>
      <c r="G9" s="262"/>
      <c r="H9" s="269" t="s">
        <v>21</v>
      </c>
      <c r="I9" s="270"/>
      <c r="J9" s="270"/>
      <c r="K9" s="270"/>
      <c r="L9" s="270"/>
      <c r="M9" s="270"/>
      <c r="N9" s="270"/>
      <c r="O9" s="270"/>
      <c r="P9" s="270"/>
      <c r="Q9" s="270"/>
      <c r="R9" s="270"/>
      <c r="S9" s="270"/>
      <c r="T9" s="273" t="s">
        <v>102</v>
      </c>
      <c r="U9" s="274"/>
      <c r="V9" s="270"/>
      <c r="W9" s="275"/>
      <c r="X9" s="282" t="s">
        <v>103</v>
      </c>
      <c r="Y9" s="270"/>
      <c r="Z9" s="270"/>
      <c r="AA9" s="275"/>
      <c r="AB9" s="273" t="s">
        <v>104</v>
      </c>
      <c r="AC9" s="274"/>
      <c r="AD9" s="274"/>
      <c r="AE9" s="274"/>
      <c r="AF9" s="287" t="s">
        <v>100</v>
      </c>
      <c r="AG9" s="274"/>
      <c r="AH9" s="274"/>
      <c r="AI9" s="274"/>
      <c r="AJ9" s="288" t="s">
        <v>105</v>
      </c>
      <c r="AK9" s="274"/>
      <c r="AL9" s="274"/>
      <c r="AM9" s="289"/>
      <c r="AN9" s="270" t="s">
        <v>25</v>
      </c>
      <c r="AO9" s="270"/>
      <c r="AP9" s="294"/>
      <c r="AQ9" s="294"/>
      <c r="AR9" s="294"/>
      <c r="AS9" s="294"/>
      <c r="AT9" s="294"/>
      <c r="AU9" s="294"/>
      <c r="AV9" s="294"/>
      <c r="AW9" s="294"/>
      <c r="AX9" s="294"/>
      <c r="AY9" s="294"/>
      <c r="AZ9" s="294"/>
      <c r="BA9" s="294"/>
      <c r="BB9" s="294"/>
      <c r="BC9" s="294"/>
      <c r="BD9" s="294"/>
      <c r="BE9" s="294"/>
      <c r="BF9" s="294"/>
      <c r="BG9" s="294"/>
      <c r="BH9" s="294"/>
      <c r="BI9" s="294"/>
      <c r="BJ9" s="294"/>
      <c r="BK9" s="295"/>
      <c r="BL9" s="299" t="s">
        <v>26</v>
      </c>
      <c r="BM9" s="300"/>
      <c r="BN9" s="300"/>
      <c r="BO9" s="300"/>
      <c r="BP9" s="300"/>
      <c r="BQ9" s="300"/>
      <c r="BR9" s="300"/>
      <c r="BS9" s="300"/>
      <c r="BT9" s="300"/>
      <c r="BU9" s="300"/>
      <c r="BV9" s="300"/>
      <c r="BW9" s="300"/>
      <c r="BX9" s="300"/>
      <c r="BY9" s="300"/>
      <c r="BZ9" s="300"/>
      <c r="CA9" s="301"/>
      <c r="CC9" s="65"/>
    </row>
    <row r="10" spans="1:81" s="6" customFormat="1" ht="12" customHeight="1" x14ac:dyDescent="0.2">
      <c r="A10" s="59"/>
      <c r="B10" s="111"/>
      <c r="C10" s="263"/>
      <c r="D10" s="264"/>
      <c r="E10" s="264"/>
      <c r="F10" s="264"/>
      <c r="G10" s="265"/>
      <c r="H10" s="271"/>
      <c r="I10" s="272"/>
      <c r="J10" s="272"/>
      <c r="K10" s="272"/>
      <c r="L10" s="272"/>
      <c r="M10" s="272"/>
      <c r="N10" s="272"/>
      <c r="O10" s="272"/>
      <c r="P10" s="272"/>
      <c r="Q10" s="272"/>
      <c r="R10" s="272"/>
      <c r="S10" s="272"/>
      <c r="T10" s="276"/>
      <c r="U10" s="277"/>
      <c r="V10" s="277"/>
      <c r="W10" s="278"/>
      <c r="X10" s="276"/>
      <c r="Y10" s="277"/>
      <c r="Z10" s="277"/>
      <c r="AA10" s="278"/>
      <c r="AB10" s="283"/>
      <c r="AC10" s="284"/>
      <c r="AD10" s="284"/>
      <c r="AE10" s="284"/>
      <c r="AF10" s="283"/>
      <c r="AG10" s="284"/>
      <c r="AH10" s="284"/>
      <c r="AI10" s="284"/>
      <c r="AJ10" s="290"/>
      <c r="AK10" s="284"/>
      <c r="AL10" s="284"/>
      <c r="AM10" s="291"/>
      <c r="AN10" s="296"/>
      <c r="AO10" s="2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9"/>
      <c r="BL10" s="187"/>
      <c r="BM10" s="188"/>
      <c r="BN10" s="188"/>
      <c r="BO10" s="188"/>
      <c r="BP10" s="188"/>
      <c r="BQ10" s="188"/>
      <c r="BR10" s="188"/>
      <c r="BS10" s="188"/>
      <c r="BT10" s="188"/>
      <c r="BU10" s="188"/>
      <c r="BV10" s="188"/>
      <c r="BW10" s="188"/>
      <c r="BX10" s="188"/>
      <c r="BY10" s="188"/>
      <c r="BZ10" s="188"/>
      <c r="CA10" s="302"/>
      <c r="CC10" s="65"/>
    </row>
    <row r="11" spans="1:81" s="6" customFormat="1" ht="12" customHeight="1" x14ac:dyDescent="0.2">
      <c r="A11" s="59"/>
      <c r="B11" s="111"/>
      <c r="C11" s="263"/>
      <c r="D11" s="264"/>
      <c r="E11" s="264"/>
      <c r="F11" s="264"/>
      <c r="G11" s="265"/>
      <c r="H11" s="247" t="s">
        <v>106</v>
      </c>
      <c r="I11" s="186"/>
      <c r="J11" s="186"/>
      <c r="K11" s="248"/>
      <c r="L11" s="195" t="s">
        <v>107</v>
      </c>
      <c r="M11" s="186"/>
      <c r="N11" s="186"/>
      <c r="O11" s="248"/>
      <c r="P11" s="195" t="s">
        <v>108</v>
      </c>
      <c r="Q11" s="186"/>
      <c r="R11" s="186"/>
      <c r="S11" s="248"/>
      <c r="T11" s="276"/>
      <c r="U11" s="277"/>
      <c r="V11" s="277"/>
      <c r="W11" s="278"/>
      <c r="X11" s="276"/>
      <c r="Y11" s="277"/>
      <c r="Z11" s="277"/>
      <c r="AA11" s="278"/>
      <c r="AB11" s="283"/>
      <c r="AC11" s="284"/>
      <c r="AD11" s="284"/>
      <c r="AE11" s="284"/>
      <c r="AF11" s="283"/>
      <c r="AG11" s="284"/>
      <c r="AH11" s="284"/>
      <c r="AI11" s="284"/>
      <c r="AJ11" s="290"/>
      <c r="AK11" s="284"/>
      <c r="AL11" s="284"/>
      <c r="AM11" s="291"/>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8"/>
      <c r="BL11" s="198" t="s">
        <v>154</v>
      </c>
      <c r="BM11" s="199"/>
      <c r="BN11" s="199"/>
      <c r="BO11" s="200"/>
      <c r="BP11" s="204" t="s">
        <v>130</v>
      </c>
      <c r="BQ11" s="199"/>
      <c r="BR11" s="199"/>
      <c r="BS11" s="200"/>
      <c r="BT11" s="204" t="s">
        <v>131</v>
      </c>
      <c r="BU11" s="199"/>
      <c r="BV11" s="199"/>
      <c r="BW11" s="200"/>
      <c r="BX11" s="175" t="s">
        <v>109</v>
      </c>
      <c r="BY11" s="176"/>
      <c r="BZ11" s="176"/>
      <c r="CA11" s="177"/>
      <c r="CC11" s="65"/>
    </row>
    <row r="12" spans="1:81" s="6" customFormat="1" ht="12" customHeight="1" x14ac:dyDescent="0.2">
      <c r="A12" s="59"/>
      <c r="B12" s="111"/>
      <c r="C12" s="263"/>
      <c r="D12" s="264"/>
      <c r="E12" s="264"/>
      <c r="F12" s="264"/>
      <c r="G12" s="265"/>
      <c r="H12" s="187"/>
      <c r="I12" s="188"/>
      <c r="J12" s="188"/>
      <c r="K12" s="249"/>
      <c r="L12" s="251"/>
      <c r="M12" s="252"/>
      <c r="N12" s="252"/>
      <c r="O12" s="253"/>
      <c r="P12" s="251"/>
      <c r="Q12" s="252"/>
      <c r="R12" s="252"/>
      <c r="S12" s="253"/>
      <c r="T12" s="276"/>
      <c r="U12" s="277"/>
      <c r="V12" s="277"/>
      <c r="W12" s="278"/>
      <c r="X12" s="276"/>
      <c r="Y12" s="277"/>
      <c r="Z12" s="277"/>
      <c r="AA12" s="278"/>
      <c r="AB12" s="283"/>
      <c r="AC12" s="284"/>
      <c r="AD12" s="284"/>
      <c r="AE12" s="284"/>
      <c r="AF12" s="283"/>
      <c r="AG12" s="284"/>
      <c r="AH12" s="284"/>
      <c r="AI12" s="284"/>
      <c r="AJ12" s="290"/>
      <c r="AK12" s="284"/>
      <c r="AL12" s="284"/>
      <c r="AM12" s="291"/>
      <c r="AN12" s="184">
        <f>IF(AO7="","",IF(AO7+1&gt;12,AO7-11,AO7+1))</f>
        <v>4</v>
      </c>
      <c r="AO12" s="185"/>
      <c r="AP12" s="186"/>
      <c r="AQ12" s="192" t="s">
        <v>110</v>
      </c>
      <c r="AR12" s="195">
        <f>IF(AN12="","",IF(AN12+1&gt;12,AN12-11,AN12+1))</f>
        <v>5</v>
      </c>
      <c r="AS12" s="186"/>
      <c r="AT12" s="186"/>
      <c r="AU12" s="192" t="s">
        <v>110</v>
      </c>
      <c r="AV12" s="195">
        <f>IF(AN12="","",IF(AR12+1&gt;12,AR12-11,AR12+1))</f>
        <v>6</v>
      </c>
      <c r="AW12" s="186"/>
      <c r="AX12" s="186"/>
      <c r="AY12" s="192" t="s">
        <v>110</v>
      </c>
      <c r="AZ12" s="195">
        <f>IF(AR12="","",IF(AV12+1&gt;12,AV12-11,AV12+1))</f>
        <v>7</v>
      </c>
      <c r="BA12" s="186"/>
      <c r="BB12" s="186"/>
      <c r="BC12" s="192" t="s">
        <v>110</v>
      </c>
      <c r="BD12" s="195">
        <f>IF(AN12="","",IF(AZ12+1&gt;12,AZ12-11,AZ12+1))</f>
        <v>8</v>
      </c>
      <c r="BE12" s="186"/>
      <c r="BF12" s="186"/>
      <c r="BG12" s="192" t="s">
        <v>110</v>
      </c>
      <c r="BH12" s="195">
        <f>IF(AN12="","",IF(BD12+1&gt;12,BD12-11,BD12+1))</f>
        <v>9</v>
      </c>
      <c r="BI12" s="186"/>
      <c r="BJ12" s="206" t="s">
        <v>111</v>
      </c>
      <c r="BK12" s="207"/>
      <c r="BL12" s="201"/>
      <c r="BM12" s="202"/>
      <c r="BN12" s="202"/>
      <c r="BO12" s="203"/>
      <c r="BP12" s="205"/>
      <c r="BQ12" s="202"/>
      <c r="BR12" s="202"/>
      <c r="BS12" s="203"/>
      <c r="BT12" s="205"/>
      <c r="BU12" s="202"/>
      <c r="BV12" s="202"/>
      <c r="BW12" s="203"/>
      <c r="BX12" s="178"/>
      <c r="BY12" s="179"/>
      <c r="BZ12" s="179"/>
      <c r="CA12" s="180"/>
      <c r="CC12" s="65"/>
    </row>
    <row r="13" spans="1:81" s="6" customFormat="1" ht="12" customHeight="1" x14ac:dyDescent="0.2">
      <c r="A13" s="59"/>
      <c r="B13" s="111"/>
      <c r="C13" s="263"/>
      <c r="D13" s="264"/>
      <c r="E13" s="264"/>
      <c r="F13" s="264"/>
      <c r="G13" s="265"/>
      <c r="H13" s="187"/>
      <c r="I13" s="188"/>
      <c r="J13" s="188"/>
      <c r="K13" s="249"/>
      <c r="L13" s="212" t="s">
        <v>112</v>
      </c>
      <c r="M13" s="213"/>
      <c r="N13" s="213"/>
      <c r="O13" s="213"/>
      <c r="P13" s="212" t="s">
        <v>113</v>
      </c>
      <c r="Q13" s="213"/>
      <c r="R13" s="213"/>
      <c r="S13" s="213"/>
      <c r="T13" s="276"/>
      <c r="U13" s="277"/>
      <c r="V13" s="277"/>
      <c r="W13" s="278"/>
      <c r="X13" s="276"/>
      <c r="Y13" s="277"/>
      <c r="Z13" s="277"/>
      <c r="AA13" s="278"/>
      <c r="AB13" s="283"/>
      <c r="AC13" s="284"/>
      <c r="AD13" s="284"/>
      <c r="AE13" s="284"/>
      <c r="AF13" s="283"/>
      <c r="AG13" s="284"/>
      <c r="AH13" s="284"/>
      <c r="AI13" s="284"/>
      <c r="AJ13" s="290"/>
      <c r="AK13" s="284"/>
      <c r="AL13" s="284"/>
      <c r="AM13" s="291"/>
      <c r="AN13" s="187"/>
      <c r="AO13" s="188"/>
      <c r="AP13" s="189"/>
      <c r="AQ13" s="193"/>
      <c r="AR13" s="196"/>
      <c r="AS13" s="188"/>
      <c r="AT13" s="189"/>
      <c r="AU13" s="193"/>
      <c r="AV13" s="196"/>
      <c r="AW13" s="188"/>
      <c r="AX13" s="189"/>
      <c r="AY13" s="193"/>
      <c r="AZ13" s="196"/>
      <c r="BA13" s="188"/>
      <c r="BB13" s="189"/>
      <c r="BC13" s="193"/>
      <c r="BD13" s="196"/>
      <c r="BE13" s="188"/>
      <c r="BF13" s="189"/>
      <c r="BG13" s="193"/>
      <c r="BH13" s="196"/>
      <c r="BI13" s="189"/>
      <c r="BJ13" s="208"/>
      <c r="BK13" s="209"/>
      <c r="BL13" s="215" t="s">
        <v>114</v>
      </c>
      <c r="BM13" s="216"/>
      <c r="BN13" s="216"/>
      <c r="BO13" s="217"/>
      <c r="BP13" s="221" t="str">
        <f>IF(明細【記入例】!CC13="","",明細【記入例】!CC13)</f>
        <v/>
      </c>
      <c r="BQ13" s="222"/>
      <c r="BR13" s="222"/>
      <c r="BS13" s="223"/>
      <c r="BT13" s="227" t="str">
        <f>IF(明細【記入例】!CF13="","",明細【記入例】!CF13)</f>
        <v/>
      </c>
      <c r="BU13" s="227"/>
      <c r="BV13" s="227"/>
      <c r="BW13" s="227"/>
      <c r="BX13" s="178"/>
      <c r="BY13" s="179"/>
      <c r="BZ13" s="179"/>
      <c r="CA13" s="180"/>
      <c r="CC13" s="65"/>
    </row>
    <row r="14" spans="1:81" s="6" customFormat="1" ht="12" customHeight="1" thickBot="1" x14ac:dyDescent="0.25">
      <c r="A14" s="59"/>
      <c r="B14" s="111"/>
      <c r="C14" s="266"/>
      <c r="D14" s="267"/>
      <c r="E14" s="267"/>
      <c r="F14" s="267"/>
      <c r="G14" s="268"/>
      <c r="H14" s="190"/>
      <c r="I14" s="191"/>
      <c r="J14" s="191"/>
      <c r="K14" s="250"/>
      <c r="L14" s="214"/>
      <c r="M14" s="214"/>
      <c r="N14" s="214"/>
      <c r="O14" s="214"/>
      <c r="P14" s="214"/>
      <c r="Q14" s="214"/>
      <c r="R14" s="214"/>
      <c r="S14" s="214"/>
      <c r="T14" s="279"/>
      <c r="U14" s="280"/>
      <c r="V14" s="280"/>
      <c r="W14" s="281"/>
      <c r="X14" s="279"/>
      <c r="Y14" s="280"/>
      <c r="Z14" s="280"/>
      <c r="AA14" s="281"/>
      <c r="AB14" s="285"/>
      <c r="AC14" s="286"/>
      <c r="AD14" s="286"/>
      <c r="AE14" s="286"/>
      <c r="AF14" s="285"/>
      <c r="AG14" s="286"/>
      <c r="AH14" s="286"/>
      <c r="AI14" s="286"/>
      <c r="AJ14" s="292"/>
      <c r="AK14" s="286"/>
      <c r="AL14" s="286"/>
      <c r="AM14" s="293"/>
      <c r="AN14" s="190"/>
      <c r="AO14" s="191"/>
      <c r="AP14" s="191"/>
      <c r="AQ14" s="194"/>
      <c r="AR14" s="197"/>
      <c r="AS14" s="191"/>
      <c r="AT14" s="191"/>
      <c r="AU14" s="194"/>
      <c r="AV14" s="197"/>
      <c r="AW14" s="191"/>
      <c r="AX14" s="191"/>
      <c r="AY14" s="194"/>
      <c r="AZ14" s="197"/>
      <c r="BA14" s="191"/>
      <c r="BB14" s="191"/>
      <c r="BC14" s="194"/>
      <c r="BD14" s="197"/>
      <c r="BE14" s="191"/>
      <c r="BF14" s="191"/>
      <c r="BG14" s="194"/>
      <c r="BH14" s="197"/>
      <c r="BI14" s="191"/>
      <c r="BJ14" s="210"/>
      <c r="BK14" s="211"/>
      <c r="BL14" s="218"/>
      <c r="BM14" s="219"/>
      <c r="BN14" s="219"/>
      <c r="BO14" s="220"/>
      <c r="BP14" s="224"/>
      <c r="BQ14" s="225"/>
      <c r="BR14" s="225"/>
      <c r="BS14" s="226"/>
      <c r="BT14" s="228"/>
      <c r="BU14" s="228"/>
      <c r="BV14" s="228"/>
      <c r="BW14" s="228"/>
      <c r="BX14" s="181"/>
      <c r="BY14" s="182"/>
      <c r="BZ14" s="182"/>
      <c r="CA14" s="183"/>
      <c r="CC14" s="65"/>
    </row>
    <row r="15" spans="1:81" s="5" customFormat="1" ht="12" customHeight="1" x14ac:dyDescent="0.2">
      <c r="A15" s="229"/>
      <c r="B15" s="112"/>
      <c r="C15" s="230" t="s">
        <v>115</v>
      </c>
      <c r="D15" s="231"/>
      <c r="E15" s="231"/>
      <c r="F15" s="231"/>
      <c r="G15" s="232"/>
      <c r="H15" s="236">
        <f>IF(明細【記入例】!AC75=0,"",明細【記入例】!AC75)</f>
        <v>389000</v>
      </c>
      <c r="I15" s="237"/>
      <c r="J15" s="237"/>
      <c r="K15" s="238"/>
      <c r="L15" s="243">
        <f>IF(H15="","",L17/H15)</f>
        <v>0.8504113110539846</v>
      </c>
      <c r="M15" s="243"/>
      <c r="N15" s="243"/>
      <c r="O15" s="243"/>
      <c r="P15" s="243">
        <f>IF(H15="","",P17/H15)</f>
        <v>0.14958868894601543</v>
      </c>
      <c r="Q15" s="243"/>
      <c r="R15" s="243"/>
      <c r="S15" s="243"/>
      <c r="T15" s="245">
        <f>IF(H15="","",明細【記入例】!AL$75)</f>
        <v>214700</v>
      </c>
      <c r="U15" s="237"/>
      <c r="V15" s="237"/>
      <c r="W15" s="238"/>
      <c r="X15" s="245">
        <f>IF(H15="","",明細【記入例】!AR$75)</f>
        <v>112000</v>
      </c>
      <c r="Y15" s="237"/>
      <c r="Z15" s="237"/>
      <c r="AA15" s="238"/>
      <c r="AB15" s="245">
        <f>IF(H15="","",明細【記入例】!AU$75)</f>
        <v>84900</v>
      </c>
      <c r="AC15" s="237"/>
      <c r="AD15" s="237"/>
      <c r="AE15" s="237"/>
      <c r="AF15" s="245">
        <f>IF(H15="","",明細【記入例】!AX$75)</f>
        <v>23250</v>
      </c>
      <c r="AG15" s="237"/>
      <c r="AH15" s="237"/>
      <c r="AI15" s="237"/>
      <c r="AJ15" s="236">
        <f>IF(L15="","",明細【記入例】!BA$75)</f>
        <v>102700</v>
      </c>
      <c r="AK15" s="237"/>
      <c r="AL15" s="237"/>
      <c r="AM15" s="328"/>
      <c r="AN15" s="237">
        <f>IF(H15="","",明細【記入例】!BD$75)</f>
        <v>13500</v>
      </c>
      <c r="AO15" s="237"/>
      <c r="AP15" s="237"/>
      <c r="AQ15" s="238"/>
      <c r="AR15" s="245">
        <f>IF(H15="","",明細【記入例】!BG$75)</f>
        <v>107000</v>
      </c>
      <c r="AS15" s="237"/>
      <c r="AT15" s="237"/>
      <c r="AU15" s="238"/>
      <c r="AV15" s="245">
        <f>IF(H15="","",明細【記入例】!BJ$75)</f>
        <v>20000</v>
      </c>
      <c r="AW15" s="237"/>
      <c r="AX15" s="237"/>
      <c r="AY15" s="238"/>
      <c r="AZ15" s="245">
        <f>IF(H15="","",明細【記入例】!BM$75)</f>
        <v>67000</v>
      </c>
      <c r="BA15" s="237"/>
      <c r="BB15" s="237"/>
      <c r="BC15" s="238"/>
      <c r="BD15" s="245">
        <f>IF(H15="","",明細【記入例】!BP$75)</f>
        <v>0</v>
      </c>
      <c r="BE15" s="237"/>
      <c r="BF15" s="237"/>
      <c r="BG15" s="238"/>
      <c r="BH15" s="245">
        <f>IF(L15="","",明細【記入例】!BS$75)</f>
        <v>69500</v>
      </c>
      <c r="BI15" s="237"/>
      <c r="BJ15" s="237"/>
      <c r="BK15" s="328"/>
      <c r="BL15" s="330">
        <f>IF(H15="","",明細【記入例】!BW$75)</f>
        <v>47000</v>
      </c>
      <c r="BM15" s="255"/>
      <c r="BN15" s="255"/>
      <c r="BO15" s="256"/>
      <c r="BP15" s="254">
        <f>IF(H15="","",明細【記入例】!CC$75)</f>
        <v>15000</v>
      </c>
      <c r="BQ15" s="255"/>
      <c r="BR15" s="255"/>
      <c r="BS15" s="256"/>
      <c r="BT15" s="254">
        <f>IF(H15="","",明細【記入例】!CF$75)</f>
        <v>0</v>
      </c>
      <c r="BU15" s="255"/>
      <c r="BV15" s="255"/>
      <c r="BW15" s="256"/>
      <c r="BX15" s="254">
        <f>IF(SUM(BL15,BP15,BT15)=0,"",SUM(BL15,BP15,BT15))</f>
        <v>62000</v>
      </c>
      <c r="BY15" s="255"/>
      <c r="BZ15" s="255"/>
      <c r="CA15" s="303"/>
      <c r="CC15" s="66"/>
    </row>
    <row r="16" spans="1:81" s="5" customFormat="1" ht="12" customHeight="1" x14ac:dyDescent="0.2">
      <c r="A16" s="229"/>
      <c r="B16" s="112"/>
      <c r="C16" s="233"/>
      <c r="D16" s="234"/>
      <c r="E16" s="234"/>
      <c r="F16" s="234"/>
      <c r="G16" s="235"/>
      <c r="H16" s="239"/>
      <c r="I16" s="240"/>
      <c r="J16" s="240"/>
      <c r="K16" s="241"/>
      <c r="L16" s="244"/>
      <c r="M16" s="244"/>
      <c r="N16" s="244"/>
      <c r="O16" s="244"/>
      <c r="P16" s="244"/>
      <c r="Q16" s="244"/>
      <c r="R16" s="244"/>
      <c r="S16" s="244"/>
      <c r="T16" s="246"/>
      <c r="U16" s="242"/>
      <c r="V16" s="242"/>
      <c r="W16" s="241"/>
      <c r="X16" s="246"/>
      <c r="Y16" s="242"/>
      <c r="Z16" s="242"/>
      <c r="AA16" s="241"/>
      <c r="AB16" s="246"/>
      <c r="AC16" s="242"/>
      <c r="AD16" s="242"/>
      <c r="AE16" s="242"/>
      <c r="AF16" s="246"/>
      <c r="AG16" s="242"/>
      <c r="AH16" s="242"/>
      <c r="AI16" s="242"/>
      <c r="AJ16" s="239"/>
      <c r="AK16" s="242"/>
      <c r="AL16" s="242"/>
      <c r="AM16" s="329"/>
      <c r="AN16" s="242"/>
      <c r="AO16" s="242"/>
      <c r="AP16" s="240"/>
      <c r="AQ16" s="241"/>
      <c r="AR16" s="246"/>
      <c r="AS16" s="242"/>
      <c r="AT16" s="240"/>
      <c r="AU16" s="241"/>
      <c r="AV16" s="246"/>
      <c r="AW16" s="242"/>
      <c r="AX16" s="240"/>
      <c r="AY16" s="241"/>
      <c r="AZ16" s="246"/>
      <c r="BA16" s="242"/>
      <c r="BB16" s="240"/>
      <c r="BC16" s="241"/>
      <c r="BD16" s="246"/>
      <c r="BE16" s="242"/>
      <c r="BF16" s="240"/>
      <c r="BG16" s="241"/>
      <c r="BH16" s="246"/>
      <c r="BI16" s="242"/>
      <c r="BJ16" s="240"/>
      <c r="BK16" s="329"/>
      <c r="BL16" s="331"/>
      <c r="BM16" s="258"/>
      <c r="BN16" s="258"/>
      <c r="BO16" s="259"/>
      <c r="BP16" s="257"/>
      <c r="BQ16" s="258"/>
      <c r="BR16" s="258"/>
      <c r="BS16" s="259"/>
      <c r="BT16" s="257"/>
      <c r="BU16" s="258"/>
      <c r="BV16" s="258"/>
      <c r="BW16" s="259"/>
      <c r="BX16" s="257"/>
      <c r="BY16" s="258"/>
      <c r="BZ16" s="258"/>
      <c r="CA16" s="304"/>
      <c r="CC16" s="66"/>
    </row>
    <row r="17" spans="1:81" s="5" customFormat="1" ht="12" customHeight="1" x14ac:dyDescent="0.2">
      <c r="A17" s="229"/>
      <c r="B17" s="112"/>
      <c r="C17" s="233"/>
      <c r="D17" s="234"/>
      <c r="E17" s="234"/>
      <c r="F17" s="234"/>
      <c r="G17" s="235"/>
      <c r="H17" s="239"/>
      <c r="I17" s="240"/>
      <c r="J17" s="240"/>
      <c r="K17" s="241"/>
      <c r="L17" s="305">
        <f>IF(H15="","",明細【記入例】!AF78)</f>
        <v>330810</v>
      </c>
      <c r="M17" s="305"/>
      <c r="N17" s="305"/>
      <c r="O17" s="305"/>
      <c r="P17" s="307">
        <f>IF(H15="","",H15-L17)</f>
        <v>58190</v>
      </c>
      <c r="Q17" s="308"/>
      <c r="R17" s="308"/>
      <c r="S17" s="309"/>
      <c r="T17" s="246"/>
      <c r="U17" s="242"/>
      <c r="V17" s="242"/>
      <c r="W17" s="241"/>
      <c r="X17" s="246"/>
      <c r="Y17" s="242"/>
      <c r="Z17" s="242"/>
      <c r="AA17" s="241"/>
      <c r="AB17" s="246"/>
      <c r="AC17" s="242"/>
      <c r="AD17" s="242"/>
      <c r="AE17" s="242"/>
      <c r="AF17" s="246"/>
      <c r="AG17" s="242"/>
      <c r="AH17" s="242"/>
      <c r="AI17" s="242"/>
      <c r="AJ17" s="239"/>
      <c r="AK17" s="242"/>
      <c r="AL17" s="242"/>
      <c r="AM17" s="329"/>
      <c r="AN17" s="242"/>
      <c r="AO17" s="242"/>
      <c r="AP17" s="240"/>
      <c r="AQ17" s="241"/>
      <c r="AR17" s="246"/>
      <c r="AS17" s="242"/>
      <c r="AT17" s="240"/>
      <c r="AU17" s="241"/>
      <c r="AV17" s="246"/>
      <c r="AW17" s="242"/>
      <c r="AX17" s="240"/>
      <c r="AY17" s="241"/>
      <c r="AZ17" s="246"/>
      <c r="BA17" s="242"/>
      <c r="BB17" s="240"/>
      <c r="BC17" s="241"/>
      <c r="BD17" s="246"/>
      <c r="BE17" s="242"/>
      <c r="BF17" s="240"/>
      <c r="BG17" s="241"/>
      <c r="BH17" s="246"/>
      <c r="BI17" s="242"/>
      <c r="BJ17" s="240"/>
      <c r="BK17" s="329"/>
      <c r="BL17" s="331"/>
      <c r="BM17" s="258"/>
      <c r="BN17" s="258"/>
      <c r="BO17" s="259"/>
      <c r="BP17" s="257"/>
      <c r="BQ17" s="258"/>
      <c r="BR17" s="258"/>
      <c r="BS17" s="259"/>
      <c r="BT17" s="257"/>
      <c r="BU17" s="258"/>
      <c r="BV17" s="258"/>
      <c r="BW17" s="259"/>
      <c r="BX17" s="257"/>
      <c r="BY17" s="258"/>
      <c r="BZ17" s="258"/>
      <c r="CA17" s="304"/>
      <c r="CC17" s="66"/>
    </row>
    <row r="18" spans="1:81" s="5" customFormat="1" ht="12" customHeight="1" x14ac:dyDescent="0.2">
      <c r="A18" s="229"/>
      <c r="B18" s="112"/>
      <c r="C18" s="233"/>
      <c r="D18" s="234"/>
      <c r="E18" s="234"/>
      <c r="F18" s="234"/>
      <c r="G18" s="235"/>
      <c r="H18" s="239"/>
      <c r="I18" s="242"/>
      <c r="J18" s="242"/>
      <c r="K18" s="241"/>
      <c r="L18" s="306"/>
      <c r="M18" s="306"/>
      <c r="N18" s="306"/>
      <c r="O18" s="306"/>
      <c r="P18" s="310"/>
      <c r="Q18" s="311"/>
      <c r="R18" s="311"/>
      <c r="S18" s="312"/>
      <c r="T18" s="246"/>
      <c r="U18" s="242"/>
      <c r="V18" s="242"/>
      <c r="W18" s="241"/>
      <c r="X18" s="246"/>
      <c r="Y18" s="242"/>
      <c r="Z18" s="242"/>
      <c r="AA18" s="241"/>
      <c r="AB18" s="246"/>
      <c r="AC18" s="242"/>
      <c r="AD18" s="242"/>
      <c r="AE18" s="242"/>
      <c r="AF18" s="246"/>
      <c r="AG18" s="242"/>
      <c r="AH18" s="242"/>
      <c r="AI18" s="242"/>
      <c r="AJ18" s="239"/>
      <c r="AK18" s="242"/>
      <c r="AL18" s="242"/>
      <c r="AM18" s="329"/>
      <c r="AN18" s="242"/>
      <c r="AO18" s="242"/>
      <c r="AP18" s="242"/>
      <c r="AQ18" s="241"/>
      <c r="AR18" s="246"/>
      <c r="AS18" s="242"/>
      <c r="AT18" s="242"/>
      <c r="AU18" s="241"/>
      <c r="AV18" s="246"/>
      <c r="AW18" s="242"/>
      <c r="AX18" s="242"/>
      <c r="AY18" s="241"/>
      <c r="AZ18" s="246"/>
      <c r="BA18" s="242"/>
      <c r="BB18" s="242"/>
      <c r="BC18" s="241"/>
      <c r="BD18" s="246"/>
      <c r="BE18" s="242"/>
      <c r="BF18" s="242"/>
      <c r="BG18" s="241"/>
      <c r="BH18" s="246"/>
      <c r="BI18" s="242"/>
      <c r="BJ18" s="242"/>
      <c r="BK18" s="329"/>
      <c r="BL18" s="331"/>
      <c r="BM18" s="258"/>
      <c r="BN18" s="258"/>
      <c r="BO18" s="259"/>
      <c r="BP18" s="257"/>
      <c r="BQ18" s="258"/>
      <c r="BR18" s="258"/>
      <c r="BS18" s="259"/>
      <c r="BT18" s="257"/>
      <c r="BU18" s="258"/>
      <c r="BV18" s="258"/>
      <c r="BW18" s="259"/>
      <c r="BX18" s="257"/>
      <c r="BY18" s="258"/>
      <c r="BZ18" s="258"/>
      <c r="CA18" s="304"/>
      <c r="CC18" s="66"/>
    </row>
    <row r="19" spans="1:81" s="5" customFormat="1" ht="12" customHeight="1" x14ac:dyDescent="0.2">
      <c r="A19" s="229"/>
      <c r="B19" s="112"/>
      <c r="C19" s="313" t="s">
        <v>116</v>
      </c>
      <c r="D19" s="314"/>
      <c r="E19" s="314"/>
      <c r="F19" s="314"/>
      <c r="G19" s="315"/>
      <c r="H19" s="319"/>
      <c r="I19" s="320"/>
      <c r="J19" s="320"/>
      <c r="K19" s="321"/>
      <c r="L19" s="325"/>
      <c r="M19" s="325"/>
      <c r="N19" s="325"/>
      <c r="O19" s="325"/>
      <c r="P19" s="325"/>
      <c r="Q19" s="325"/>
      <c r="R19" s="325"/>
      <c r="S19" s="325"/>
      <c r="T19" s="326"/>
      <c r="U19" s="320"/>
      <c r="V19" s="320"/>
      <c r="W19" s="321"/>
      <c r="X19" s="326"/>
      <c r="Y19" s="320"/>
      <c r="Z19" s="320"/>
      <c r="AA19" s="321"/>
      <c r="AB19" s="326"/>
      <c r="AC19" s="320"/>
      <c r="AD19" s="320"/>
      <c r="AE19" s="320"/>
      <c r="AF19" s="326"/>
      <c r="AG19" s="320"/>
      <c r="AH19" s="320"/>
      <c r="AI19" s="320"/>
      <c r="AJ19" s="319"/>
      <c r="AK19" s="320"/>
      <c r="AL19" s="320"/>
      <c r="AM19" s="333"/>
      <c r="AN19" s="320"/>
      <c r="AO19" s="320"/>
      <c r="AP19" s="320"/>
      <c r="AQ19" s="321"/>
      <c r="AR19" s="326"/>
      <c r="AS19" s="320"/>
      <c r="AT19" s="320"/>
      <c r="AU19" s="321"/>
      <c r="AV19" s="326"/>
      <c r="AW19" s="320"/>
      <c r="AX19" s="320"/>
      <c r="AY19" s="321"/>
      <c r="AZ19" s="326"/>
      <c r="BA19" s="320"/>
      <c r="BB19" s="320"/>
      <c r="BC19" s="321"/>
      <c r="BD19" s="326"/>
      <c r="BE19" s="320"/>
      <c r="BF19" s="320"/>
      <c r="BG19" s="321"/>
      <c r="BH19" s="326"/>
      <c r="BI19" s="320"/>
      <c r="BJ19" s="320"/>
      <c r="BK19" s="333"/>
      <c r="BL19" s="331"/>
      <c r="BM19" s="258"/>
      <c r="BN19" s="258"/>
      <c r="BO19" s="259"/>
      <c r="BP19" s="257"/>
      <c r="BQ19" s="258"/>
      <c r="BR19" s="258"/>
      <c r="BS19" s="259"/>
      <c r="BT19" s="257"/>
      <c r="BU19" s="258"/>
      <c r="BV19" s="258"/>
      <c r="BW19" s="259"/>
      <c r="BX19" s="257"/>
      <c r="BY19" s="258"/>
      <c r="BZ19" s="258"/>
      <c r="CA19" s="304"/>
      <c r="CC19" s="66"/>
    </row>
    <row r="20" spans="1:81" s="5" customFormat="1" ht="12" customHeight="1" x14ac:dyDescent="0.2">
      <c r="A20" s="229"/>
      <c r="B20" s="112"/>
      <c r="C20" s="233"/>
      <c r="D20" s="234"/>
      <c r="E20" s="234"/>
      <c r="F20" s="234"/>
      <c r="G20" s="235"/>
      <c r="H20" s="239"/>
      <c r="I20" s="242"/>
      <c r="J20" s="242"/>
      <c r="K20" s="241"/>
      <c r="L20" s="244"/>
      <c r="M20" s="244"/>
      <c r="N20" s="244"/>
      <c r="O20" s="244"/>
      <c r="P20" s="244"/>
      <c r="Q20" s="244"/>
      <c r="R20" s="244"/>
      <c r="S20" s="244"/>
      <c r="T20" s="246"/>
      <c r="U20" s="242"/>
      <c r="V20" s="242"/>
      <c r="W20" s="241"/>
      <c r="X20" s="246"/>
      <c r="Y20" s="242"/>
      <c r="Z20" s="242"/>
      <c r="AA20" s="241"/>
      <c r="AB20" s="246"/>
      <c r="AC20" s="242"/>
      <c r="AD20" s="242"/>
      <c r="AE20" s="242"/>
      <c r="AF20" s="246"/>
      <c r="AG20" s="242"/>
      <c r="AH20" s="242"/>
      <c r="AI20" s="242"/>
      <c r="AJ20" s="239"/>
      <c r="AK20" s="242"/>
      <c r="AL20" s="242"/>
      <c r="AM20" s="329"/>
      <c r="AN20" s="242"/>
      <c r="AO20" s="242"/>
      <c r="AP20" s="242"/>
      <c r="AQ20" s="241"/>
      <c r="AR20" s="246"/>
      <c r="AS20" s="242"/>
      <c r="AT20" s="242"/>
      <c r="AU20" s="241"/>
      <c r="AV20" s="246"/>
      <c r="AW20" s="242"/>
      <c r="AX20" s="242"/>
      <c r="AY20" s="241"/>
      <c r="AZ20" s="246"/>
      <c r="BA20" s="242"/>
      <c r="BB20" s="242"/>
      <c r="BC20" s="241"/>
      <c r="BD20" s="246"/>
      <c r="BE20" s="242"/>
      <c r="BF20" s="242"/>
      <c r="BG20" s="241"/>
      <c r="BH20" s="246"/>
      <c r="BI20" s="242"/>
      <c r="BJ20" s="242"/>
      <c r="BK20" s="329"/>
      <c r="BL20" s="331"/>
      <c r="BM20" s="258"/>
      <c r="BN20" s="258"/>
      <c r="BO20" s="259"/>
      <c r="BP20" s="257"/>
      <c r="BQ20" s="258"/>
      <c r="BR20" s="258"/>
      <c r="BS20" s="259"/>
      <c r="BT20" s="257"/>
      <c r="BU20" s="258"/>
      <c r="BV20" s="258"/>
      <c r="BW20" s="259"/>
      <c r="BX20" s="257"/>
      <c r="BY20" s="258"/>
      <c r="BZ20" s="258"/>
      <c r="CA20" s="304"/>
      <c r="CC20" s="66"/>
    </row>
    <row r="21" spans="1:81" s="5" customFormat="1" ht="12" customHeight="1" x14ac:dyDescent="0.2">
      <c r="A21" s="229"/>
      <c r="B21" s="112"/>
      <c r="C21" s="233"/>
      <c r="D21" s="234"/>
      <c r="E21" s="234"/>
      <c r="F21" s="234"/>
      <c r="G21" s="235"/>
      <c r="H21" s="239"/>
      <c r="I21" s="242"/>
      <c r="J21" s="242"/>
      <c r="K21" s="241"/>
      <c r="L21" s="305"/>
      <c r="M21" s="305"/>
      <c r="N21" s="305"/>
      <c r="O21" s="305"/>
      <c r="P21" s="307"/>
      <c r="Q21" s="308"/>
      <c r="R21" s="308"/>
      <c r="S21" s="309"/>
      <c r="T21" s="246"/>
      <c r="U21" s="242"/>
      <c r="V21" s="242"/>
      <c r="W21" s="241"/>
      <c r="X21" s="246"/>
      <c r="Y21" s="242"/>
      <c r="Z21" s="242"/>
      <c r="AA21" s="241"/>
      <c r="AB21" s="246"/>
      <c r="AC21" s="242"/>
      <c r="AD21" s="242"/>
      <c r="AE21" s="242"/>
      <c r="AF21" s="246"/>
      <c r="AG21" s="242"/>
      <c r="AH21" s="242"/>
      <c r="AI21" s="242"/>
      <c r="AJ21" s="239"/>
      <c r="AK21" s="242"/>
      <c r="AL21" s="242"/>
      <c r="AM21" s="329"/>
      <c r="AN21" s="242"/>
      <c r="AO21" s="242"/>
      <c r="AP21" s="242"/>
      <c r="AQ21" s="241"/>
      <c r="AR21" s="246"/>
      <c r="AS21" s="242"/>
      <c r="AT21" s="242"/>
      <c r="AU21" s="241"/>
      <c r="AV21" s="246"/>
      <c r="AW21" s="242"/>
      <c r="AX21" s="242"/>
      <c r="AY21" s="241"/>
      <c r="AZ21" s="246"/>
      <c r="BA21" s="242"/>
      <c r="BB21" s="242"/>
      <c r="BC21" s="241"/>
      <c r="BD21" s="246"/>
      <c r="BE21" s="242"/>
      <c r="BF21" s="242"/>
      <c r="BG21" s="241"/>
      <c r="BH21" s="246"/>
      <c r="BI21" s="242"/>
      <c r="BJ21" s="242"/>
      <c r="BK21" s="329"/>
      <c r="BL21" s="331"/>
      <c r="BM21" s="258"/>
      <c r="BN21" s="258"/>
      <c r="BO21" s="259"/>
      <c r="BP21" s="257"/>
      <c r="BQ21" s="258"/>
      <c r="BR21" s="258"/>
      <c r="BS21" s="259"/>
      <c r="BT21" s="257"/>
      <c r="BU21" s="258"/>
      <c r="BV21" s="258"/>
      <c r="BW21" s="259"/>
      <c r="BX21" s="257"/>
      <c r="BY21" s="258"/>
      <c r="BZ21" s="258"/>
      <c r="CA21" s="304"/>
      <c r="CC21" s="66"/>
    </row>
    <row r="22" spans="1:81" s="5" customFormat="1" ht="12" customHeight="1" x14ac:dyDescent="0.2">
      <c r="A22" s="229"/>
      <c r="B22" s="112"/>
      <c r="C22" s="316"/>
      <c r="D22" s="317"/>
      <c r="E22" s="317"/>
      <c r="F22" s="317"/>
      <c r="G22" s="318"/>
      <c r="H22" s="322"/>
      <c r="I22" s="323"/>
      <c r="J22" s="323"/>
      <c r="K22" s="324"/>
      <c r="L22" s="332"/>
      <c r="M22" s="332"/>
      <c r="N22" s="332"/>
      <c r="O22" s="332"/>
      <c r="P22" s="310"/>
      <c r="Q22" s="311"/>
      <c r="R22" s="311"/>
      <c r="S22" s="312"/>
      <c r="T22" s="327"/>
      <c r="U22" s="323"/>
      <c r="V22" s="323"/>
      <c r="W22" s="324"/>
      <c r="X22" s="327"/>
      <c r="Y22" s="323"/>
      <c r="Z22" s="323"/>
      <c r="AA22" s="324"/>
      <c r="AB22" s="327"/>
      <c r="AC22" s="323"/>
      <c r="AD22" s="323"/>
      <c r="AE22" s="323"/>
      <c r="AF22" s="327"/>
      <c r="AG22" s="323"/>
      <c r="AH22" s="323"/>
      <c r="AI22" s="323"/>
      <c r="AJ22" s="322"/>
      <c r="AK22" s="323"/>
      <c r="AL22" s="323"/>
      <c r="AM22" s="334"/>
      <c r="AN22" s="323"/>
      <c r="AO22" s="323"/>
      <c r="AP22" s="323"/>
      <c r="AQ22" s="324"/>
      <c r="AR22" s="327"/>
      <c r="AS22" s="323"/>
      <c r="AT22" s="323"/>
      <c r="AU22" s="324"/>
      <c r="AV22" s="327"/>
      <c r="AW22" s="323"/>
      <c r="AX22" s="323"/>
      <c r="AY22" s="324"/>
      <c r="AZ22" s="327"/>
      <c r="BA22" s="323"/>
      <c r="BB22" s="323"/>
      <c r="BC22" s="324"/>
      <c r="BD22" s="327"/>
      <c r="BE22" s="323"/>
      <c r="BF22" s="323"/>
      <c r="BG22" s="324"/>
      <c r="BH22" s="327"/>
      <c r="BI22" s="323"/>
      <c r="BJ22" s="323"/>
      <c r="BK22" s="334"/>
      <c r="BL22" s="331"/>
      <c r="BM22" s="258"/>
      <c r="BN22" s="258"/>
      <c r="BO22" s="259"/>
      <c r="BP22" s="257"/>
      <c r="BQ22" s="258"/>
      <c r="BR22" s="258"/>
      <c r="BS22" s="259"/>
      <c r="BT22" s="257"/>
      <c r="BU22" s="258"/>
      <c r="BV22" s="258"/>
      <c r="BW22" s="259"/>
      <c r="BX22" s="257"/>
      <c r="BY22" s="258"/>
      <c r="BZ22" s="258"/>
      <c r="CA22" s="304"/>
      <c r="CC22" s="66"/>
    </row>
    <row r="23" spans="1:81" s="5" customFormat="1" ht="12" customHeight="1" x14ac:dyDescent="0.2">
      <c r="A23" s="229"/>
      <c r="B23" s="112"/>
      <c r="C23" s="313" t="s">
        <v>117</v>
      </c>
      <c r="D23" s="314"/>
      <c r="E23" s="314"/>
      <c r="F23" s="314"/>
      <c r="G23" s="315"/>
      <c r="H23" s="319"/>
      <c r="I23" s="320"/>
      <c r="J23" s="320"/>
      <c r="K23" s="321"/>
      <c r="L23" s="325"/>
      <c r="M23" s="325"/>
      <c r="N23" s="325"/>
      <c r="O23" s="325"/>
      <c r="P23" s="325"/>
      <c r="Q23" s="325"/>
      <c r="R23" s="325"/>
      <c r="S23" s="325"/>
      <c r="T23" s="326"/>
      <c r="U23" s="320"/>
      <c r="V23" s="320"/>
      <c r="W23" s="321"/>
      <c r="X23" s="326"/>
      <c r="Y23" s="320"/>
      <c r="Z23" s="320"/>
      <c r="AA23" s="321"/>
      <c r="AB23" s="326"/>
      <c r="AC23" s="320"/>
      <c r="AD23" s="320"/>
      <c r="AE23" s="320"/>
      <c r="AF23" s="326"/>
      <c r="AG23" s="320"/>
      <c r="AH23" s="320"/>
      <c r="AI23" s="320"/>
      <c r="AJ23" s="319"/>
      <c r="AK23" s="320"/>
      <c r="AL23" s="320"/>
      <c r="AM23" s="333"/>
      <c r="AN23" s="320"/>
      <c r="AO23" s="320"/>
      <c r="AP23" s="320"/>
      <c r="AQ23" s="321"/>
      <c r="AR23" s="326"/>
      <c r="AS23" s="320"/>
      <c r="AT23" s="320"/>
      <c r="AU23" s="321"/>
      <c r="AV23" s="326"/>
      <c r="AW23" s="320"/>
      <c r="AX23" s="320"/>
      <c r="AY23" s="321"/>
      <c r="AZ23" s="326"/>
      <c r="BA23" s="320"/>
      <c r="BB23" s="320"/>
      <c r="BC23" s="321"/>
      <c r="BD23" s="326"/>
      <c r="BE23" s="320"/>
      <c r="BF23" s="320"/>
      <c r="BG23" s="321"/>
      <c r="BH23" s="326"/>
      <c r="BI23" s="320"/>
      <c r="BJ23" s="320"/>
      <c r="BK23" s="333"/>
      <c r="BL23" s="331"/>
      <c r="BM23" s="258"/>
      <c r="BN23" s="258"/>
      <c r="BO23" s="259"/>
      <c r="BP23" s="257"/>
      <c r="BQ23" s="258"/>
      <c r="BR23" s="258"/>
      <c r="BS23" s="259"/>
      <c r="BT23" s="257"/>
      <c r="BU23" s="258"/>
      <c r="BV23" s="258"/>
      <c r="BW23" s="259"/>
      <c r="BX23" s="257"/>
      <c r="BY23" s="258"/>
      <c r="BZ23" s="258"/>
      <c r="CA23" s="304"/>
      <c r="CC23" s="66"/>
    </row>
    <row r="24" spans="1:81" s="5" customFormat="1" ht="12" customHeight="1" x14ac:dyDescent="0.2">
      <c r="A24" s="229"/>
      <c r="B24" s="112"/>
      <c r="C24" s="233"/>
      <c r="D24" s="234"/>
      <c r="E24" s="234"/>
      <c r="F24" s="234"/>
      <c r="G24" s="235"/>
      <c r="H24" s="239"/>
      <c r="I24" s="242"/>
      <c r="J24" s="242"/>
      <c r="K24" s="241"/>
      <c r="L24" s="244"/>
      <c r="M24" s="244"/>
      <c r="N24" s="244"/>
      <c r="O24" s="244"/>
      <c r="P24" s="244"/>
      <c r="Q24" s="244"/>
      <c r="R24" s="244"/>
      <c r="S24" s="244"/>
      <c r="T24" s="246"/>
      <c r="U24" s="242"/>
      <c r="V24" s="242"/>
      <c r="W24" s="241"/>
      <c r="X24" s="246"/>
      <c r="Y24" s="242"/>
      <c r="Z24" s="242"/>
      <c r="AA24" s="241"/>
      <c r="AB24" s="246"/>
      <c r="AC24" s="242"/>
      <c r="AD24" s="242"/>
      <c r="AE24" s="242"/>
      <c r="AF24" s="246"/>
      <c r="AG24" s="242"/>
      <c r="AH24" s="242"/>
      <c r="AI24" s="242"/>
      <c r="AJ24" s="239"/>
      <c r="AK24" s="242"/>
      <c r="AL24" s="242"/>
      <c r="AM24" s="329"/>
      <c r="AN24" s="242"/>
      <c r="AO24" s="242"/>
      <c r="AP24" s="242"/>
      <c r="AQ24" s="241"/>
      <c r="AR24" s="246"/>
      <c r="AS24" s="242"/>
      <c r="AT24" s="242"/>
      <c r="AU24" s="241"/>
      <c r="AV24" s="246"/>
      <c r="AW24" s="242"/>
      <c r="AX24" s="242"/>
      <c r="AY24" s="241"/>
      <c r="AZ24" s="246"/>
      <c r="BA24" s="242"/>
      <c r="BB24" s="242"/>
      <c r="BC24" s="241"/>
      <c r="BD24" s="246"/>
      <c r="BE24" s="242"/>
      <c r="BF24" s="242"/>
      <c r="BG24" s="241"/>
      <c r="BH24" s="246"/>
      <c r="BI24" s="242"/>
      <c r="BJ24" s="242"/>
      <c r="BK24" s="329"/>
      <c r="BL24" s="331"/>
      <c r="BM24" s="258"/>
      <c r="BN24" s="258"/>
      <c r="BO24" s="259"/>
      <c r="BP24" s="257"/>
      <c r="BQ24" s="258"/>
      <c r="BR24" s="258"/>
      <c r="BS24" s="259"/>
      <c r="BT24" s="257"/>
      <c r="BU24" s="258"/>
      <c r="BV24" s="258"/>
      <c r="BW24" s="259"/>
      <c r="BX24" s="257"/>
      <c r="BY24" s="258"/>
      <c r="BZ24" s="258"/>
      <c r="CA24" s="304"/>
      <c r="CC24" s="66"/>
    </row>
    <row r="25" spans="1:81" s="5" customFormat="1" ht="12" customHeight="1" x14ac:dyDescent="0.2">
      <c r="A25" s="229"/>
      <c r="B25" s="112"/>
      <c r="C25" s="233"/>
      <c r="D25" s="234"/>
      <c r="E25" s="234"/>
      <c r="F25" s="234"/>
      <c r="G25" s="235"/>
      <c r="H25" s="239"/>
      <c r="I25" s="242"/>
      <c r="J25" s="242"/>
      <c r="K25" s="241"/>
      <c r="L25" s="305"/>
      <c r="M25" s="305"/>
      <c r="N25" s="305"/>
      <c r="O25" s="305"/>
      <c r="P25" s="307"/>
      <c r="Q25" s="308"/>
      <c r="R25" s="308"/>
      <c r="S25" s="309"/>
      <c r="T25" s="246"/>
      <c r="U25" s="242"/>
      <c r="V25" s="242"/>
      <c r="W25" s="241"/>
      <c r="X25" s="246"/>
      <c r="Y25" s="242"/>
      <c r="Z25" s="242"/>
      <c r="AA25" s="241"/>
      <c r="AB25" s="246"/>
      <c r="AC25" s="242"/>
      <c r="AD25" s="242"/>
      <c r="AE25" s="242"/>
      <c r="AF25" s="246"/>
      <c r="AG25" s="242"/>
      <c r="AH25" s="242"/>
      <c r="AI25" s="242"/>
      <c r="AJ25" s="239"/>
      <c r="AK25" s="242"/>
      <c r="AL25" s="242"/>
      <c r="AM25" s="329"/>
      <c r="AN25" s="242"/>
      <c r="AO25" s="242"/>
      <c r="AP25" s="242"/>
      <c r="AQ25" s="241"/>
      <c r="AR25" s="246"/>
      <c r="AS25" s="242"/>
      <c r="AT25" s="242"/>
      <c r="AU25" s="241"/>
      <c r="AV25" s="246"/>
      <c r="AW25" s="242"/>
      <c r="AX25" s="242"/>
      <c r="AY25" s="241"/>
      <c r="AZ25" s="246"/>
      <c r="BA25" s="242"/>
      <c r="BB25" s="242"/>
      <c r="BC25" s="241"/>
      <c r="BD25" s="246"/>
      <c r="BE25" s="242"/>
      <c r="BF25" s="242"/>
      <c r="BG25" s="241"/>
      <c r="BH25" s="246"/>
      <c r="BI25" s="242"/>
      <c r="BJ25" s="242"/>
      <c r="BK25" s="329"/>
      <c r="BL25" s="331"/>
      <c r="BM25" s="258"/>
      <c r="BN25" s="258"/>
      <c r="BO25" s="259"/>
      <c r="BP25" s="257"/>
      <c r="BQ25" s="258"/>
      <c r="BR25" s="258"/>
      <c r="BS25" s="259"/>
      <c r="BT25" s="257"/>
      <c r="BU25" s="258"/>
      <c r="BV25" s="258"/>
      <c r="BW25" s="259"/>
      <c r="BX25" s="257"/>
      <c r="BY25" s="258"/>
      <c r="BZ25" s="258"/>
      <c r="CA25" s="304"/>
      <c r="CC25" s="66"/>
    </row>
    <row r="26" spans="1:81" s="5" customFormat="1" ht="12" customHeight="1" x14ac:dyDescent="0.2">
      <c r="A26" s="229"/>
      <c r="B26" s="112"/>
      <c r="C26" s="316"/>
      <c r="D26" s="317"/>
      <c r="E26" s="317"/>
      <c r="F26" s="317"/>
      <c r="G26" s="318"/>
      <c r="H26" s="322"/>
      <c r="I26" s="323"/>
      <c r="J26" s="323"/>
      <c r="K26" s="324"/>
      <c r="L26" s="332"/>
      <c r="M26" s="332"/>
      <c r="N26" s="332"/>
      <c r="O26" s="332"/>
      <c r="P26" s="310"/>
      <c r="Q26" s="311"/>
      <c r="R26" s="311"/>
      <c r="S26" s="312"/>
      <c r="T26" s="327"/>
      <c r="U26" s="323"/>
      <c r="V26" s="323"/>
      <c r="W26" s="324"/>
      <c r="X26" s="327"/>
      <c r="Y26" s="323"/>
      <c r="Z26" s="323"/>
      <c r="AA26" s="324"/>
      <c r="AB26" s="327"/>
      <c r="AC26" s="323"/>
      <c r="AD26" s="323"/>
      <c r="AE26" s="323"/>
      <c r="AF26" s="327"/>
      <c r="AG26" s="323"/>
      <c r="AH26" s="323"/>
      <c r="AI26" s="323"/>
      <c r="AJ26" s="322"/>
      <c r="AK26" s="323"/>
      <c r="AL26" s="323"/>
      <c r="AM26" s="334"/>
      <c r="AN26" s="323"/>
      <c r="AO26" s="323"/>
      <c r="AP26" s="323"/>
      <c r="AQ26" s="324"/>
      <c r="AR26" s="327"/>
      <c r="AS26" s="323"/>
      <c r="AT26" s="323"/>
      <c r="AU26" s="324"/>
      <c r="AV26" s="327"/>
      <c r="AW26" s="323"/>
      <c r="AX26" s="323"/>
      <c r="AY26" s="324"/>
      <c r="AZ26" s="327"/>
      <c r="BA26" s="323"/>
      <c r="BB26" s="323"/>
      <c r="BC26" s="324"/>
      <c r="BD26" s="327"/>
      <c r="BE26" s="323"/>
      <c r="BF26" s="323"/>
      <c r="BG26" s="324"/>
      <c r="BH26" s="327"/>
      <c r="BI26" s="323"/>
      <c r="BJ26" s="323"/>
      <c r="BK26" s="334"/>
      <c r="BL26" s="331"/>
      <c r="BM26" s="258"/>
      <c r="BN26" s="258"/>
      <c r="BO26" s="259"/>
      <c r="BP26" s="257"/>
      <c r="BQ26" s="258"/>
      <c r="BR26" s="258"/>
      <c r="BS26" s="259"/>
      <c r="BT26" s="257"/>
      <c r="BU26" s="258"/>
      <c r="BV26" s="258"/>
      <c r="BW26" s="259"/>
      <c r="BX26" s="257"/>
      <c r="BY26" s="258"/>
      <c r="BZ26" s="258"/>
      <c r="CA26" s="304"/>
      <c r="CC26" s="66"/>
    </row>
    <row r="27" spans="1:81" s="5" customFormat="1" ht="12" customHeight="1" x14ac:dyDescent="0.2">
      <c r="A27" s="229"/>
      <c r="B27" s="112"/>
      <c r="C27" s="313" t="s">
        <v>118</v>
      </c>
      <c r="D27" s="314"/>
      <c r="E27" s="314"/>
      <c r="F27" s="314"/>
      <c r="G27" s="315"/>
      <c r="H27" s="319"/>
      <c r="I27" s="320"/>
      <c r="J27" s="320"/>
      <c r="K27" s="321"/>
      <c r="L27" s="325"/>
      <c r="M27" s="325"/>
      <c r="N27" s="325"/>
      <c r="O27" s="325"/>
      <c r="P27" s="325"/>
      <c r="Q27" s="325"/>
      <c r="R27" s="325"/>
      <c r="S27" s="325"/>
      <c r="T27" s="326"/>
      <c r="U27" s="320"/>
      <c r="V27" s="320"/>
      <c r="W27" s="321"/>
      <c r="X27" s="326"/>
      <c r="Y27" s="320"/>
      <c r="Z27" s="320"/>
      <c r="AA27" s="321"/>
      <c r="AB27" s="326"/>
      <c r="AC27" s="320"/>
      <c r="AD27" s="320"/>
      <c r="AE27" s="320"/>
      <c r="AF27" s="326"/>
      <c r="AG27" s="320"/>
      <c r="AH27" s="320"/>
      <c r="AI27" s="320"/>
      <c r="AJ27" s="319"/>
      <c r="AK27" s="320"/>
      <c r="AL27" s="320"/>
      <c r="AM27" s="333"/>
      <c r="AN27" s="320"/>
      <c r="AO27" s="320"/>
      <c r="AP27" s="320"/>
      <c r="AQ27" s="321"/>
      <c r="AR27" s="326"/>
      <c r="AS27" s="320"/>
      <c r="AT27" s="320"/>
      <c r="AU27" s="321"/>
      <c r="AV27" s="326"/>
      <c r="AW27" s="320"/>
      <c r="AX27" s="320"/>
      <c r="AY27" s="321"/>
      <c r="AZ27" s="326"/>
      <c r="BA27" s="320"/>
      <c r="BB27" s="320"/>
      <c r="BC27" s="321"/>
      <c r="BD27" s="326"/>
      <c r="BE27" s="320"/>
      <c r="BF27" s="320"/>
      <c r="BG27" s="321"/>
      <c r="BH27" s="326"/>
      <c r="BI27" s="320"/>
      <c r="BJ27" s="320"/>
      <c r="BK27" s="333"/>
      <c r="BL27" s="331"/>
      <c r="BM27" s="258"/>
      <c r="BN27" s="258"/>
      <c r="BO27" s="259"/>
      <c r="BP27" s="257"/>
      <c r="BQ27" s="258"/>
      <c r="BR27" s="258"/>
      <c r="BS27" s="259"/>
      <c r="BT27" s="257"/>
      <c r="BU27" s="258"/>
      <c r="BV27" s="258"/>
      <c r="BW27" s="259"/>
      <c r="BX27" s="257"/>
      <c r="BY27" s="258"/>
      <c r="BZ27" s="258"/>
      <c r="CA27" s="304"/>
      <c r="CC27" s="66"/>
    </row>
    <row r="28" spans="1:81" s="5" customFormat="1" ht="12" customHeight="1" x14ac:dyDescent="0.2">
      <c r="A28" s="229"/>
      <c r="B28" s="112"/>
      <c r="C28" s="233"/>
      <c r="D28" s="234"/>
      <c r="E28" s="234"/>
      <c r="F28" s="234"/>
      <c r="G28" s="235"/>
      <c r="H28" s="239"/>
      <c r="I28" s="242"/>
      <c r="J28" s="242"/>
      <c r="K28" s="241"/>
      <c r="L28" s="244"/>
      <c r="M28" s="244"/>
      <c r="N28" s="244"/>
      <c r="O28" s="244"/>
      <c r="P28" s="244"/>
      <c r="Q28" s="244"/>
      <c r="R28" s="244"/>
      <c r="S28" s="244"/>
      <c r="T28" s="246"/>
      <c r="U28" s="242"/>
      <c r="V28" s="242"/>
      <c r="W28" s="241"/>
      <c r="X28" s="246"/>
      <c r="Y28" s="242"/>
      <c r="Z28" s="242"/>
      <c r="AA28" s="241"/>
      <c r="AB28" s="246"/>
      <c r="AC28" s="242"/>
      <c r="AD28" s="242"/>
      <c r="AE28" s="242"/>
      <c r="AF28" s="246"/>
      <c r="AG28" s="242"/>
      <c r="AH28" s="242"/>
      <c r="AI28" s="242"/>
      <c r="AJ28" s="239"/>
      <c r="AK28" s="242"/>
      <c r="AL28" s="242"/>
      <c r="AM28" s="329"/>
      <c r="AN28" s="242"/>
      <c r="AO28" s="242"/>
      <c r="AP28" s="242"/>
      <c r="AQ28" s="241"/>
      <c r="AR28" s="246"/>
      <c r="AS28" s="242"/>
      <c r="AT28" s="242"/>
      <c r="AU28" s="241"/>
      <c r="AV28" s="246"/>
      <c r="AW28" s="242"/>
      <c r="AX28" s="242"/>
      <c r="AY28" s="241"/>
      <c r="AZ28" s="246"/>
      <c r="BA28" s="242"/>
      <c r="BB28" s="242"/>
      <c r="BC28" s="241"/>
      <c r="BD28" s="246"/>
      <c r="BE28" s="242"/>
      <c r="BF28" s="242"/>
      <c r="BG28" s="241"/>
      <c r="BH28" s="246"/>
      <c r="BI28" s="242"/>
      <c r="BJ28" s="242"/>
      <c r="BK28" s="329"/>
      <c r="BL28" s="331"/>
      <c r="BM28" s="258"/>
      <c r="BN28" s="258"/>
      <c r="BO28" s="259"/>
      <c r="BP28" s="257"/>
      <c r="BQ28" s="258"/>
      <c r="BR28" s="258"/>
      <c r="BS28" s="259"/>
      <c r="BT28" s="257"/>
      <c r="BU28" s="258"/>
      <c r="BV28" s="258"/>
      <c r="BW28" s="259"/>
      <c r="BX28" s="257"/>
      <c r="BY28" s="258"/>
      <c r="BZ28" s="258"/>
      <c r="CA28" s="304"/>
      <c r="CC28" s="66"/>
    </row>
    <row r="29" spans="1:81" s="5" customFormat="1" ht="12" customHeight="1" x14ac:dyDescent="0.2">
      <c r="A29" s="229"/>
      <c r="B29" s="112"/>
      <c r="C29" s="233"/>
      <c r="D29" s="234"/>
      <c r="E29" s="234"/>
      <c r="F29" s="234"/>
      <c r="G29" s="235"/>
      <c r="H29" s="239"/>
      <c r="I29" s="242"/>
      <c r="J29" s="242"/>
      <c r="K29" s="241"/>
      <c r="L29" s="305"/>
      <c r="M29" s="305"/>
      <c r="N29" s="305"/>
      <c r="O29" s="305"/>
      <c r="P29" s="307"/>
      <c r="Q29" s="308"/>
      <c r="R29" s="308"/>
      <c r="S29" s="309"/>
      <c r="T29" s="246"/>
      <c r="U29" s="242"/>
      <c r="V29" s="242"/>
      <c r="W29" s="241"/>
      <c r="X29" s="246"/>
      <c r="Y29" s="242"/>
      <c r="Z29" s="242"/>
      <c r="AA29" s="241"/>
      <c r="AB29" s="246"/>
      <c r="AC29" s="242"/>
      <c r="AD29" s="242"/>
      <c r="AE29" s="242"/>
      <c r="AF29" s="246"/>
      <c r="AG29" s="242"/>
      <c r="AH29" s="242"/>
      <c r="AI29" s="242"/>
      <c r="AJ29" s="239"/>
      <c r="AK29" s="242"/>
      <c r="AL29" s="242"/>
      <c r="AM29" s="329"/>
      <c r="AN29" s="242"/>
      <c r="AO29" s="242"/>
      <c r="AP29" s="242"/>
      <c r="AQ29" s="241"/>
      <c r="AR29" s="246"/>
      <c r="AS29" s="242"/>
      <c r="AT29" s="242"/>
      <c r="AU29" s="241"/>
      <c r="AV29" s="246"/>
      <c r="AW29" s="242"/>
      <c r="AX29" s="242"/>
      <c r="AY29" s="241"/>
      <c r="AZ29" s="246"/>
      <c r="BA29" s="242"/>
      <c r="BB29" s="242"/>
      <c r="BC29" s="241"/>
      <c r="BD29" s="246"/>
      <c r="BE29" s="242"/>
      <c r="BF29" s="242"/>
      <c r="BG29" s="241"/>
      <c r="BH29" s="246"/>
      <c r="BI29" s="242"/>
      <c r="BJ29" s="242"/>
      <c r="BK29" s="329"/>
      <c r="BL29" s="331"/>
      <c r="BM29" s="258"/>
      <c r="BN29" s="258"/>
      <c r="BO29" s="259"/>
      <c r="BP29" s="257"/>
      <c r="BQ29" s="258"/>
      <c r="BR29" s="258"/>
      <c r="BS29" s="259"/>
      <c r="BT29" s="257"/>
      <c r="BU29" s="258"/>
      <c r="BV29" s="258"/>
      <c r="BW29" s="259"/>
      <c r="BX29" s="257"/>
      <c r="BY29" s="258"/>
      <c r="BZ29" s="258"/>
      <c r="CA29" s="304"/>
      <c r="CC29" s="66"/>
    </row>
    <row r="30" spans="1:81" s="5" customFormat="1" ht="12" customHeight="1" x14ac:dyDescent="0.2">
      <c r="A30" s="229"/>
      <c r="B30" s="112"/>
      <c r="C30" s="316"/>
      <c r="D30" s="317"/>
      <c r="E30" s="317"/>
      <c r="F30" s="317"/>
      <c r="G30" s="318"/>
      <c r="H30" s="322"/>
      <c r="I30" s="323"/>
      <c r="J30" s="323"/>
      <c r="K30" s="324"/>
      <c r="L30" s="332"/>
      <c r="M30" s="332"/>
      <c r="N30" s="332"/>
      <c r="O30" s="332"/>
      <c r="P30" s="310"/>
      <c r="Q30" s="311"/>
      <c r="R30" s="311"/>
      <c r="S30" s="312"/>
      <c r="T30" s="327"/>
      <c r="U30" s="323"/>
      <c r="V30" s="323"/>
      <c r="W30" s="324"/>
      <c r="X30" s="327"/>
      <c r="Y30" s="323"/>
      <c r="Z30" s="323"/>
      <c r="AA30" s="324"/>
      <c r="AB30" s="327"/>
      <c r="AC30" s="323"/>
      <c r="AD30" s="323"/>
      <c r="AE30" s="323"/>
      <c r="AF30" s="327"/>
      <c r="AG30" s="323"/>
      <c r="AH30" s="323"/>
      <c r="AI30" s="323"/>
      <c r="AJ30" s="322"/>
      <c r="AK30" s="323"/>
      <c r="AL30" s="323"/>
      <c r="AM30" s="334"/>
      <c r="AN30" s="323"/>
      <c r="AO30" s="323"/>
      <c r="AP30" s="323"/>
      <c r="AQ30" s="324"/>
      <c r="AR30" s="327"/>
      <c r="AS30" s="323"/>
      <c r="AT30" s="323"/>
      <c r="AU30" s="324"/>
      <c r="AV30" s="327"/>
      <c r="AW30" s="323"/>
      <c r="AX30" s="323"/>
      <c r="AY30" s="324"/>
      <c r="AZ30" s="327"/>
      <c r="BA30" s="323"/>
      <c r="BB30" s="323"/>
      <c r="BC30" s="324"/>
      <c r="BD30" s="327"/>
      <c r="BE30" s="323"/>
      <c r="BF30" s="323"/>
      <c r="BG30" s="324"/>
      <c r="BH30" s="327"/>
      <c r="BI30" s="323"/>
      <c r="BJ30" s="323"/>
      <c r="BK30" s="334"/>
      <c r="BL30" s="331"/>
      <c r="BM30" s="258"/>
      <c r="BN30" s="258"/>
      <c r="BO30" s="259"/>
      <c r="BP30" s="257"/>
      <c r="BQ30" s="258"/>
      <c r="BR30" s="258"/>
      <c r="BS30" s="259"/>
      <c r="BT30" s="257"/>
      <c r="BU30" s="258"/>
      <c r="BV30" s="258"/>
      <c r="BW30" s="259"/>
      <c r="BX30" s="257"/>
      <c r="BY30" s="258"/>
      <c r="BZ30" s="258"/>
      <c r="CA30" s="304"/>
      <c r="CC30" s="66"/>
    </row>
    <row r="31" spans="1:81" s="5" customFormat="1" ht="12" customHeight="1" x14ac:dyDescent="0.2">
      <c r="A31" s="93"/>
      <c r="B31" s="112"/>
      <c r="C31" s="313" t="s">
        <v>119</v>
      </c>
      <c r="D31" s="314"/>
      <c r="E31" s="314"/>
      <c r="F31" s="314"/>
      <c r="G31" s="315"/>
      <c r="H31" s="319"/>
      <c r="I31" s="320"/>
      <c r="J31" s="320"/>
      <c r="K31" s="321"/>
      <c r="L31" s="325"/>
      <c r="M31" s="325"/>
      <c r="N31" s="325"/>
      <c r="O31" s="325"/>
      <c r="P31" s="325"/>
      <c r="Q31" s="325"/>
      <c r="R31" s="325"/>
      <c r="S31" s="325"/>
      <c r="T31" s="326"/>
      <c r="U31" s="320"/>
      <c r="V31" s="320"/>
      <c r="W31" s="321"/>
      <c r="X31" s="326"/>
      <c r="Y31" s="320"/>
      <c r="Z31" s="320"/>
      <c r="AA31" s="321"/>
      <c r="AB31" s="326"/>
      <c r="AC31" s="320"/>
      <c r="AD31" s="320"/>
      <c r="AE31" s="320"/>
      <c r="AF31" s="326"/>
      <c r="AG31" s="320"/>
      <c r="AH31" s="320"/>
      <c r="AI31" s="320"/>
      <c r="AJ31" s="319"/>
      <c r="AK31" s="320"/>
      <c r="AL31" s="320"/>
      <c r="AM31" s="333"/>
      <c r="AN31" s="320"/>
      <c r="AO31" s="320"/>
      <c r="AP31" s="320"/>
      <c r="AQ31" s="321"/>
      <c r="AR31" s="326"/>
      <c r="AS31" s="320"/>
      <c r="AT31" s="320"/>
      <c r="AU31" s="321"/>
      <c r="AV31" s="326"/>
      <c r="AW31" s="320"/>
      <c r="AX31" s="320"/>
      <c r="AY31" s="321"/>
      <c r="AZ31" s="326"/>
      <c r="BA31" s="320"/>
      <c r="BB31" s="320"/>
      <c r="BC31" s="321"/>
      <c r="BD31" s="326"/>
      <c r="BE31" s="320"/>
      <c r="BF31" s="320"/>
      <c r="BG31" s="321"/>
      <c r="BH31" s="326"/>
      <c r="BI31" s="320"/>
      <c r="BJ31" s="320"/>
      <c r="BK31" s="333"/>
      <c r="BL31" s="331"/>
      <c r="BM31" s="258"/>
      <c r="BN31" s="258"/>
      <c r="BO31" s="259"/>
      <c r="BP31" s="257"/>
      <c r="BQ31" s="258"/>
      <c r="BR31" s="258"/>
      <c r="BS31" s="259"/>
      <c r="BT31" s="257"/>
      <c r="BU31" s="258"/>
      <c r="BV31" s="258"/>
      <c r="BW31" s="259"/>
      <c r="BX31" s="257"/>
      <c r="BY31" s="258"/>
      <c r="BZ31" s="258"/>
      <c r="CA31" s="304"/>
      <c r="CC31" s="66"/>
    </row>
    <row r="32" spans="1:81" s="5" customFormat="1" ht="12" customHeight="1" x14ac:dyDescent="0.2">
      <c r="A32" s="93"/>
      <c r="B32" s="112"/>
      <c r="C32" s="233"/>
      <c r="D32" s="234"/>
      <c r="E32" s="234"/>
      <c r="F32" s="234"/>
      <c r="G32" s="235"/>
      <c r="H32" s="239"/>
      <c r="I32" s="242"/>
      <c r="J32" s="242"/>
      <c r="K32" s="241"/>
      <c r="L32" s="244"/>
      <c r="M32" s="244"/>
      <c r="N32" s="244"/>
      <c r="O32" s="244"/>
      <c r="P32" s="244"/>
      <c r="Q32" s="244"/>
      <c r="R32" s="244"/>
      <c r="S32" s="244"/>
      <c r="T32" s="246"/>
      <c r="U32" s="242"/>
      <c r="V32" s="242"/>
      <c r="W32" s="241"/>
      <c r="X32" s="246"/>
      <c r="Y32" s="242"/>
      <c r="Z32" s="242"/>
      <c r="AA32" s="241"/>
      <c r="AB32" s="246"/>
      <c r="AC32" s="242"/>
      <c r="AD32" s="242"/>
      <c r="AE32" s="242"/>
      <c r="AF32" s="246"/>
      <c r="AG32" s="242"/>
      <c r="AH32" s="242"/>
      <c r="AI32" s="242"/>
      <c r="AJ32" s="239"/>
      <c r="AK32" s="242"/>
      <c r="AL32" s="242"/>
      <c r="AM32" s="329"/>
      <c r="AN32" s="242"/>
      <c r="AO32" s="242"/>
      <c r="AP32" s="242"/>
      <c r="AQ32" s="241"/>
      <c r="AR32" s="246"/>
      <c r="AS32" s="242"/>
      <c r="AT32" s="242"/>
      <c r="AU32" s="241"/>
      <c r="AV32" s="246"/>
      <c r="AW32" s="242"/>
      <c r="AX32" s="242"/>
      <c r="AY32" s="241"/>
      <c r="AZ32" s="246"/>
      <c r="BA32" s="242"/>
      <c r="BB32" s="242"/>
      <c r="BC32" s="241"/>
      <c r="BD32" s="246"/>
      <c r="BE32" s="242"/>
      <c r="BF32" s="242"/>
      <c r="BG32" s="241"/>
      <c r="BH32" s="246"/>
      <c r="BI32" s="242"/>
      <c r="BJ32" s="242"/>
      <c r="BK32" s="329"/>
      <c r="BL32" s="331"/>
      <c r="BM32" s="258"/>
      <c r="BN32" s="258"/>
      <c r="BO32" s="259"/>
      <c r="BP32" s="257"/>
      <c r="BQ32" s="258"/>
      <c r="BR32" s="258"/>
      <c r="BS32" s="259"/>
      <c r="BT32" s="257"/>
      <c r="BU32" s="258"/>
      <c r="BV32" s="258"/>
      <c r="BW32" s="259"/>
      <c r="BX32" s="257"/>
      <c r="BY32" s="258"/>
      <c r="BZ32" s="258"/>
      <c r="CA32" s="304"/>
      <c r="CC32" s="66"/>
    </row>
    <row r="33" spans="1:81" s="5" customFormat="1" ht="12" customHeight="1" x14ac:dyDescent="0.2">
      <c r="A33" s="93"/>
      <c r="B33" s="112"/>
      <c r="C33" s="233"/>
      <c r="D33" s="234"/>
      <c r="E33" s="234"/>
      <c r="F33" s="234"/>
      <c r="G33" s="235"/>
      <c r="H33" s="239"/>
      <c r="I33" s="242"/>
      <c r="J33" s="242"/>
      <c r="K33" s="241"/>
      <c r="L33" s="305"/>
      <c r="M33" s="305"/>
      <c r="N33" s="305"/>
      <c r="O33" s="305"/>
      <c r="P33" s="307"/>
      <c r="Q33" s="308"/>
      <c r="R33" s="308"/>
      <c r="S33" s="309"/>
      <c r="T33" s="246"/>
      <c r="U33" s="242"/>
      <c r="V33" s="242"/>
      <c r="W33" s="241"/>
      <c r="X33" s="246"/>
      <c r="Y33" s="242"/>
      <c r="Z33" s="242"/>
      <c r="AA33" s="241"/>
      <c r="AB33" s="246"/>
      <c r="AC33" s="242"/>
      <c r="AD33" s="242"/>
      <c r="AE33" s="242"/>
      <c r="AF33" s="246"/>
      <c r="AG33" s="242"/>
      <c r="AH33" s="242"/>
      <c r="AI33" s="242"/>
      <c r="AJ33" s="239"/>
      <c r="AK33" s="242"/>
      <c r="AL33" s="242"/>
      <c r="AM33" s="329"/>
      <c r="AN33" s="242"/>
      <c r="AO33" s="242"/>
      <c r="AP33" s="242"/>
      <c r="AQ33" s="241"/>
      <c r="AR33" s="246"/>
      <c r="AS33" s="242"/>
      <c r="AT33" s="242"/>
      <c r="AU33" s="241"/>
      <c r="AV33" s="246"/>
      <c r="AW33" s="242"/>
      <c r="AX33" s="242"/>
      <c r="AY33" s="241"/>
      <c r="AZ33" s="246"/>
      <c r="BA33" s="242"/>
      <c r="BB33" s="242"/>
      <c r="BC33" s="241"/>
      <c r="BD33" s="246"/>
      <c r="BE33" s="242"/>
      <c r="BF33" s="242"/>
      <c r="BG33" s="241"/>
      <c r="BH33" s="246"/>
      <c r="BI33" s="242"/>
      <c r="BJ33" s="242"/>
      <c r="BK33" s="329"/>
      <c r="BL33" s="331"/>
      <c r="BM33" s="258"/>
      <c r="BN33" s="258"/>
      <c r="BO33" s="259"/>
      <c r="BP33" s="257"/>
      <c r="BQ33" s="258"/>
      <c r="BR33" s="258"/>
      <c r="BS33" s="259"/>
      <c r="BT33" s="257"/>
      <c r="BU33" s="258"/>
      <c r="BV33" s="258"/>
      <c r="BW33" s="259"/>
      <c r="BX33" s="257"/>
      <c r="BY33" s="258"/>
      <c r="BZ33" s="258"/>
      <c r="CA33" s="304"/>
      <c r="CC33" s="66"/>
    </row>
    <row r="34" spans="1:81" s="5" customFormat="1" ht="12" customHeight="1" x14ac:dyDescent="0.2">
      <c r="A34" s="93"/>
      <c r="B34" s="112"/>
      <c r="C34" s="316"/>
      <c r="D34" s="317"/>
      <c r="E34" s="317"/>
      <c r="F34" s="317"/>
      <c r="G34" s="318"/>
      <c r="H34" s="322"/>
      <c r="I34" s="323"/>
      <c r="J34" s="323"/>
      <c r="K34" s="324"/>
      <c r="L34" s="332"/>
      <c r="M34" s="332"/>
      <c r="N34" s="332"/>
      <c r="O34" s="332"/>
      <c r="P34" s="310"/>
      <c r="Q34" s="311"/>
      <c r="R34" s="311"/>
      <c r="S34" s="312"/>
      <c r="T34" s="327"/>
      <c r="U34" s="323"/>
      <c r="V34" s="323"/>
      <c r="W34" s="324"/>
      <c r="X34" s="327"/>
      <c r="Y34" s="323"/>
      <c r="Z34" s="323"/>
      <c r="AA34" s="324"/>
      <c r="AB34" s="327"/>
      <c r="AC34" s="323"/>
      <c r="AD34" s="323"/>
      <c r="AE34" s="323"/>
      <c r="AF34" s="327"/>
      <c r="AG34" s="323"/>
      <c r="AH34" s="323"/>
      <c r="AI34" s="323"/>
      <c r="AJ34" s="322"/>
      <c r="AK34" s="323"/>
      <c r="AL34" s="323"/>
      <c r="AM34" s="334"/>
      <c r="AN34" s="323"/>
      <c r="AO34" s="323"/>
      <c r="AP34" s="323"/>
      <c r="AQ34" s="324"/>
      <c r="AR34" s="327"/>
      <c r="AS34" s="323"/>
      <c r="AT34" s="323"/>
      <c r="AU34" s="324"/>
      <c r="AV34" s="327"/>
      <c r="AW34" s="323"/>
      <c r="AX34" s="323"/>
      <c r="AY34" s="324"/>
      <c r="AZ34" s="327"/>
      <c r="BA34" s="323"/>
      <c r="BB34" s="323"/>
      <c r="BC34" s="324"/>
      <c r="BD34" s="327"/>
      <c r="BE34" s="323"/>
      <c r="BF34" s="323"/>
      <c r="BG34" s="324"/>
      <c r="BH34" s="327"/>
      <c r="BI34" s="323"/>
      <c r="BJ34" s="323"/>
      <c r="BK34" s="334"/>
      <c r="BL34" s="331"/>
      <c r="BM34" s="258"/>
      <c r="BN34" s="258"/>
      <c r="BO34" s="259"/>
      <c r="BP34" s="257"/>
      <c r="BQ34" s="258"/>
      <c r="BR34" s="258"/>
      <c r="BS34" s="259"/>
      <c r="BT34" s="257"/>
      <c r="BU34" s="258"/>
      <c r="BV34" s="258"/>
      <c r="BW34" s="259"/>
      <c r="BX34" s="257"/>
      <c r="BY34" s="258"/>
      <c r="BZ34" s="258"/>
      <c r="CA34" s="304"/>
      <c r="CC34" s="66"/>
    </row>
    <row r="35" spans="1:81" s="5" customFormat="1" ht="12" customHeight="1" x14ac:dyDescent="0.2">
      <c r="A35" s="93"/>
      <c r="B35" s="112"/>
      <c r="C35" s="313" t="s">
        <v>120</v>
      </c>
      <c r="D35" s="314"/>
      <c r="E35" s="314"/>
      <c r="F35" s="314"/>
      <c r="G35" s="315"/>
      <c r="H35" s="319"/>
      <c r="I35" s="320"/>
      <c r="J35" s="320"/>
      <c r="K35" s="321"/>
      <c r="L35" s="325"/>
      <c r="M35" s="325"/>
      <c r="N35" s="325"/>
      <c r="O35" s="325"/>
      <c r="P35" s="325"/>
      <c r="Q35" s="325"/>
      <c r="R35" s="325"/>
      <c r="S35" s="325"/>
      <c r="T35" s="326"/>
      <c r="U35" s="320"/>
      <c r="V35" s="320"/>
      <c r="W35" s="321"/>
      <c r="X35" s="326"/>
      <c r="Y35" s="320"/>
      <c r="Z35" s="320"/>
      <c r="AA35" s="321"/>
      <c r="AB35" s="326"/>
      <c r="AC35" s="320"/>
      <c r="AD35" s="320"/>
      <c r="AE35" s="320"/>
      <c r="AF35" s="326"/>
      <c r="AG35" s="320"/>
      <c r="AH35" s="320"/>
      <c r="AI35" s="320"/>
      <c r="AJ35" s="319"/>
      <c r="AK35" s="320"/>
      <c r="AL35" s="320"/>
      <c r="AM35" s="333"/>
      <c r="AN35" s="320"/>
      <c r="AO35" s="320"/>
      <c r="AP35" s="320"/>
      <c r="AQ35" s="321"/>
      <c r="AR35" s="326"/>
      <c r="AS35" s="320"/>
      <c r="AT35" s="320"/>
      <c r="AU35" s="321"/>
      <c r="AV35" s="326"/>
      <c r="AW35" s="320"/>
      <c r="AX35" s="320"/>
      <c r="AY35" s="321"/>
      <c r="AZ35" s="326"/>
      <c r="BA35" s="320"/>
      <c r="BB35" s="320"/>
      <c r="BC35" s="321"/>
      <c r="BD35" s="326"/>
      <c r="BE35" s="320"/>
      <c r="BF35" s="320"/>
      <c r="BG35" s="321"/>
      <c r="BH35" s="326"/>
      <c r="BI35" s="320"/>
      <c r="BJ35" s="320"/>
      <c r="BK35" s="333"/>
      <c r="BL35" s="331"/>
      <c r="BM35" s="258"/>
      <c r="BN35" s="258"/>
      <c r="BO35" s="259"/>
      <c r="BP35" s="257"/>
      <c r="BQ35" s="258"/>
      <c r="BR35" s="258"/>
      <c r="BS35" s="259"/>
      <c r="BT35" s="257"/>
      <c r="BU35" s="258"/>
      <c r="BV35" s="258"/>
      <c r="BW35" s="259"/>
      <c r="BX35" s="257"/>
      <c r="BY35" s="258"/>
      <c r="BZ35" s="258"/>
      <c r="CA35" s="304"/>
      <c r="CC35" s="66"/>
    </row>
    <row r="36" spans="1:81" s="5" customFormat="1" ht="12" customHeight="1" x14ac:dyDescent="0.2">
      <c r="A36" s="93"/>
      <c r="B36" s="112"/>
      <c r="C36" s="233"/>
      <c r="D36" s="234"/>
      <c r="E36" s="234"/>
      <c r="F36" s="234"/>
      <c r="G36" s="235"/>
      <c r="H36" s="239"/>
      <c r="I36" s="242"/>
      <c r="J36" s="242"/>
      <c r="K36" s="241"/>
      <c r="L36" s="244"/>
      <c r="M36" s="244"/>
      <c r="N36" s="244"/>
      <c r="O36" s="244"/>
      <c r="P36" s="244"/>
      <c r="Q36" s="244"/>
      <c r="R36" s="244"/>
      <c r="S36" s="244"/>
      <c r="T36" s="246"/>
      <c r="U36" s="242"/>
      <c r="V36" s="242"/>
      <c r="W36" s="241"/>
      <c r="X36" s="246"/>
      <c r="Y36" s="242"/>
      <c r="Z36" s="242"/>
      <c r="AA36" s="241"/>
      <c r="AB36" s="246"/>
      <c r="AC36" s="242"/>
      <c r="AD36" s="242"/>
      <c r="AE36" s="242"/>
      <c r="AF36" s="246"/>
      <c r="AG36" s="242"/>
      <c r="AH36" s="242"/>
      <c r="AI36" s="242"/>
      <c r="AJ36" s="239"/>
      <c r="AK36" s="242"/>
      <c r="AL36" s="242"/>
      <c r="AM36" s="329"/>
      <c r="AN36" s="242"/>
      <c r="AO36" s="242"/>
      <c r="AP36" s="242"/>
      <c r="AQ36" s="241"/>
      <c r="AR36" s="246"/>
      <c r="AS36" s="242"/>
      <c r="AT36" s="242"/>
      <c r="AU36" s="241"/>
      <c r="AV36" s="246"/>
      <c r="AW36" s="242"/>
      <c r="AX36" s="242"/>
      <c r="AY36" s="241"/>
      <c r="AZ36" s="246"/>
      <c r="BA36" s="242"/>
      <c r="BB36" s="242"/>
      <c r="BC36" s="241"/>
      <c r="BD36" s="246"/>
      <c r="BE36" s="242"/>
      <c r="BF36" s="242"/>
      <c r="BG36" s="241"/>
      <c r="BH36" s="246"/>
      <c r="BI36" s="242"/>
      <c r="BJ36" s="242"/>
      <c r="BK36" s="329"/>
      <c r="BL36" s="331"/>
      <c r="BM36" s="258"/>
      <c r="BN36" s="258"/>
      <c r="BO36" s="259"/>
      <c r="BP36" s="257"/>
      <c r="BQ36" s="258"/>
      <c r="BR36" s="258"/>
      <c r="BS36" s="259"/>
      <c r="BT36" s="257"/>
      <c r="BU36" s="258"/>
      <c r="BV36" s="258"/>
      <c r="BW36" s="259"/>
      <c r="BX36" s="257"/>
      <c r="BY36" s="258"/>
      <c r="BZ36" s="258"/>
      <c r="CA36" s="304"/>
      <c r="CC36" s="66"/>
    </row>
    <row r="37" spans="1:81" s="5" customFormat="1" ht="12" customHeight="1" x14ac:dyDescent="0.2">
      <c r="A37" s="93"/>
      <c r="B37" s="112"/>
      <c r="C37" s="233"/>
      <c r="D37" s="234"/>
      <c r="E37" s="234"/>
      <c r="F37" s="234"/>
      <c r="G37" s="235"/>
      <c r="H37" s="239"/>
      <c r="I37" s="242"/>
      <c r="J37" s="242"/>
      <c r="K37" s="241"/>
      <c r="L37" s="305"/>
      <c r="M37" s="305"/>
      <c r="N37" s="305"/>
      <c r="O37" s="305"/>
      <c r="P37" s="307"/>
      <c r="Q37" s="308"/>
      <c r="R37" s="308"/>
      <c r="S37" s="309"/>
      <c r="T37" s="246"/>
      <c r="U37" s="242"/>
      <c r="V37" s="242"/>
      <c r="W37" s="241"/>
      <c r="X37" s="246"/>
      <c r="Y37" s="242"/>
      <c r="Z37" s="242"/>
      <c r="AA37" s="241"/>
      <c r="AB37" s="246"/>
      <c r="AC37" s="242"/>
      <c r="AD37" s="242"/>
      <c r="AE37" s="242"/>
      <c r="AF37" s="246"/>
      <c r="AG37" s="242"/>
      <c r="AH37" s="242"/>
      <c r="AI37" s="242"/>
      <c r="AJ37" s="239"/>
      <c r="AK37" s="242"/>
      <c r="AL37" s="242"/>
      <c r="AM37" s="329"/>
      <c r="AN37" s="242"/>
      <c r="AO37" s="242"/>
      <c r="AP37" s="242"/>
      <c r="AQ37" s="241"/>
      <c r="AR37" s="246"/>
      <c r="AS37" s="242"/>
      <c r="AT37" s="242"/>
      <c r="AU37" s="241"/>
      <c r="AV37" s="246"/>
      <c r="AW37" s="242"/>
      <c r="AX37" s="242"/>
      <c r="AY37" s="241"/>
      <c r="AZ37" s="246"/>
      <c r="BA37" s="242"/>
      <c r="BB37" s="242"/>
      <c r="BC37" s="241"/>
      <c r="BD37" s="246"/>
      <c r="BE37" s="242"/>
      <c r="BF37" s="242"/>
      <c r="BG37" s="241"/>
      <c r="BH37" s="246"/>
      <c r="BI37" s="242"/>
      <c r="BJ37" s="242"/>
      <c r="BK37" s="329"/>
      <c r="BL37" s="331"/>
      <c r="BM37" s="258"/>
      <c r="BN37" s="258"/>
      <c r="BO37" s="259"/>
      <c r="BP37" s="257"/>
      <c r="BQ37" s="258"/>
      <c r="BR37" s="258"/>
      <c r="BS37" s="259"/>
      <c r="BT37" s="257"/>
      <c r="BU37" s="258"/>
      <c r="BV37" s="258"/>
      <c r="BW37" s="259"/>
      <c r="BX37" s="257"/>
      <c r="BY37" s="258"/>
      <c r="BZ37" s="258"/>
      <c r="CA37" s="304"/>
      <c r="CC37" s="66"/>
    </row>
    <row r="38" spans="1:81" s="5" customFormat="1" ht="12" customHeight="1" x14ac:dyDescent="0.2">
      <c r="A38" s="93"/>
      <c r="B38" s="112"/>
      <c r="C38" s="316"/>
      <c r="D38" s="317"/>
      <c r="E38" s="317"/>
      <c r="F38" s="317"/>
      <c r="G38" s="318"/>
      <c r="H38" s="322"/>
      <c r="I38" s="323"/>
      <c r="J38" s="323"/>
      <c r="K38" s="324"/>
      <c r="L38" s="332"/>
      <c r="M38" s="332"/>
      <c r="N38" s="332"/>
      <c r="O38" s="332"/>
      <c r="P38" s="310"/>
      <c r="Q38" s="311"/>
      <c r="R38" s="311"/>
      <c r="S38" s="312"/>
      <c r="T38" s="327"/>
      <c r="U38" s="323"/>
      <c r="V38" s="323"/>
      <c r="W38" s="324"/>
      <c r="X38" s="327"/>
      <c r="Y38" s="323"/>
      <c r="Z38" s="323"/>
      <c r="AA38" s="324"/>
      <c r="AB38" s="327"/>
      <c r="AC38" s="323"/>
      <c r="AD38" s="323"/>
      <c r="AE38" s="323"/>
      <c r="AF38" s="327"/>
      <c r="AG38" s="323"/>
      <c r="AH38" s="323"/>
      <c r="AI38" s="323"/>
      <c r="AJ38" s="322"/>
      <c r="AK38" s="323"/>
      <c r="AL38" s="323"/>
      <c r="AM38" s="334"/>
      <c r="AN38" s="323"/>
      <c r="AO38" s="323"/>
      <c r="AP38" s="323"/>
      <c r="AQ38" s="324"/>
      <c r="AR38" s="327"/>
      <c r="AS38" s="323"/>
      <c r="AT38" s="323"/>
      <c r="AU38" s="324"/>
      <c r="AV38" s="327"/>
      <c r="AW38" s="323"/>
      <c r="AX38" s="323"/>
      <c r="AY38" s="324"/>
      <c r="AZ38" s="327"/>
      <c r="BA38" s="323"/>
      <c r="BB38" s="323"/>
      <c r="BC38" s="324"/>
      <c r="BD38" s="327"/>
      <c r="BE38" s="323"/>
      <c r="BF38" s="323"/>
      <c r="BG38" s="324"/>
      <c r="BH38" s="327"/>
      <c r="BI38" s="323"/>
      <c r="BJ38" s="323"/>
      <c r="BK38" s="334"/>
      <c r="BL38" s="331"/>
      <c r="BM38" s="258"/>
      <c r="BN38" s="258"/>
      <c r="BO38" s="259"/>
      <c r="BP38" s="257"/>
      <c r="BQ38" s="258"/>
      <c r="BR38" s="258"/>
      <c r="BS38" s="259"/>
      <c r="BT38" s="257"/>
      <c r="BU38" s="258"/>
      <c r="BV38" s="258"/>
      <c r="BW38" s="259"/>
      <c r="BX38" s="257"/>
      <c r="BY38" s="258"/>
      <c r="BZ38" s="258"/>
      <c r="CA38" s="304"/>
      <c r="CC38" s="66"/>
    </row>
    <row r="39" spans="1:81" s="5" customFormat="1" ht="12" customHeight="1" x14ac:dyDescent="0.2">
      <c r="A39" s="93"/>
      <c r="B39" s="112"/>
      <c r="C39" s="313" t="s">
        <v>121</v>
      </c>
      <c r="D39" s="314"/>
      <c r="E39" s="314"/>
      <c r="F39" s="314"/>
      <c r="G39" s="315"/>
      <c r="H39" s="319"/>
      <c r="I39" s="320"/>
      <c r="J39" s="320"/>
      <c r="K39" s="321"/>
      <c r="L39" s="325"/>
      <c r="M39" s="325"/>
      <c r="N39" s="325"/>
      <c r="O39" s="325"/>
      <c r="P39" s="325"/>
      <c r="Q39" s="325"/>
      <c r="R39" s="325"/>
      <c r="S39" s="325"/>
      <c r="T39" s="326"/>
      <c r="U39" s="320"/>
      <c r="V39" s="320"/>
      <c r="W39" s="321"/>
      <c r="X39" s="326"/>
      <c r="Y39" s="320"/>
      <c r="Z39" s="320"/>
      <c r="AA39" s="321"/>
      <c r="AB39" s="326"/>
      <c r="AC39" s="320"/>
      <c r="AD39" s="320"/>
      <c r="AE39" s="320"/>
      <c r="AF39" s="326"/>
      <c r="AG39" s="320"/>
      <c r="AH39" s="320"/>
      <c r="AI39" s="320"/>
      <c r="AJ39" s="319"/>
      <c r="AK39" s="320"/>
      <c r="AL39" s="320"/>
      <c r="AM39" s="333"/>
      <c r="AN39" s="320"/>
      <c r="AO39" s="320"/>
      <c r="AP39" s="320"/>
      <c r="AQ39" s="321"/>
      <c r="AR39" s="326"/>
      <c r="AS39" s="320"/>
      <c r="AT39" s="320"/>
      <c r="AU39" s="321"/>
      <c r="AV39" s="326"/>
      <c r="AW39" s="320"/>
      <c r="AX39" s="320"/>
      <c r="AY39" s="321"/>
      <c r="AZ39" s="326"/>
      <c r="BA39" s="320"/>
      <c r="BB39" s="320"/>
      <c r="BC39" s="321"/>
      <c r="BD39" s="326"/>
      <c r="BE39" s="320"/>
      <c r="BF39" s="320"/>
      <c r="BG39" s="321"/>
      <c r="BH39" s="326"/>
      <c r="BI39" s="320"/>
      <c r="BJ39" s="320"/>
      <c r="BK39" s="333"/>
      <c r="BL39" s="331"/>
      <c r="BM39" s="258"/>
      <c r="BN39" s="258"/>
      <c r="BO39" s="259"/>
      <c r="BP39" s="257"/>
      <c r="BQ39" s="258"/>
      <c r="BR39" s="258"/>
      <c r="BS39" s="259"/>
      <c r="BT39" s="257"/>
      <c r="BU39" s="258"/>
      <c r="BV39" s="258"/>
      <c r="BW39" s="259"/>
      <c r="BX39" s="257"/>
      <c r="BY39" s="258"/>
      <c r="BZ39" s="258"/>
      <c r="CA39" s="304"/>
      <c r="CC39" s="66"/>
    </row>
    <row r="40" spans="1:81" s="5" customFormat="1" ht="12" customHeight="1" x14ac:dyDescent="0.2">
      <c r="A40" s="93"/>
      <c r="B40" s="112"/>
      <c r="C40" s="233"/>
      <c r="D40" s="234"/>
      <c r="E40" s="234"/>
      <c r="F40" s="234"/>
      <c r="G40" s="235"/>
      <c r="H40" s="239"/>
      <c r="I40" s="242"/>
      <c r="J40" s="242"/>
      <c r="K40" s="241"/>
      <c r="L40" s="244"/>
      <c r="M40" s="244"/>
      <c r="N40" s="244"/>
      <c r="O40" s="244"/>
      <c r="P40" s="244"/>
      <c r="Q40" s="244"/>
      <c r="R40" s="244"/>
      <c r="S40" s="244"/>
      <c r="T40" s="246"/>
      <c r="U40" s="242"/>
      <c r="V40" s="242"/>
      <c r="W40" s="241"/>
      <c r="X40" s="246"/>
      <c r="Y40" s="242"/>
      <c r="Z40" s="242"/>
      <c r="AA40" s="241"/>
      <c r="AB40" s="246"/>
      <c r="AC40" s="242"/>
      <c r="AD40" s="242"/>
      <c r="AE40" s="242"/>
      <c r="AF40" s="246"/>
      <c r="AG40" s="242"/>
      <c r="AH40" s="242"/>
      <c r="AI40" s="242"/>
      <c r="AJ40" s="239"/>
      <c r="AK40" s="242"/>
      <c r="AL40" s="242"/>
      <c r="AM40" s="329"/>
      <c r="AN40" s="242"/>
      <c r="AO40" s="242"/>
      <c r="AP40" s="242"/>
      <c r="AQ40" s="241"/>
      <c r="AR40" s="246"/>
      <c r="AS40" s="242"/>
      <c r="AT40" s="242"/>
      <c r="AU40" s="241"/>
      <c r="AV40" s="246"/>
      <c r="AW40" s="242"/>
      <c r="AX40" s="242"/>
      <c r="AY40" s="241"/>
      <c r="AZ40" s="246"/>
      <c r="BA40" s="242"/>
      <c r="BB40" s="242"/>
      <c r="BC40" s="241"/>
      <c r="BD40" s="246"/>
      <c r="BE40" s="242"/>
      <c r="BF40" s="242"/>
      <c r="BG40" s="241"/>
      <c r="BH40" s="246"/>
      <c r="BI40" s="242"/>
      <c r="BJ40" s="242"/>
      <c r="BK40" s="329"/>
      <c r="BL40" s="331"/>
      <c r="BM40" s="258"/>
      <c r="BN40" s="258"/>
      <c r="BO40" s="259"/>
      <c r="BP40" s="257"/>
      <c r="BQ40" s="258"/>
      <c r="BR40" s="258"/>
      <c r="BS40" s="259"/>
      <c r="BT40" s="257"/>
      <c r="BU40" s="258"/>
      <c r="BV40" s="258"/>
      <c r="BW40" s="259"/>
      <c r="BX40" s="257"/>
      <c r="BY40" s="258"/>
      <c r="BZ40" s="258"/>
      <c r="CA40" s="304"/>
      <c r="CC40" s="66"/>
    </row>
    <row r="41" spans="1:81" s="5" customFormat="1" ht="12" customHeight="1" x14ac:dyDescent="0.2">
      <c r="A41" s="93"/>
      <c r="B41" s="112"/>
      <c r="C41" s="233"/>
      <c r="D41" s="234"/>
      <c r="E41" s="234"/>
      <c r="F41" s="234"/>
      <c r="G41" s="235"/>
      <c r="H41" s="239"/>
      <c r="I41" s="242"/>
      <c r="J41" s="242"/>
      <c r="K41" s="241"/>
      <c r="L41" s="305"/>
      <c r="M41" s="305"/>
      <c r="N41" s="305"/>
      <c r="O41" s="305"/>
      <c r="P41" s="307"/>
      <c r="Q41" s="308"/>
      <c r="R41" s="308"/>
      <c r="S41" s="309"/>
      <c r="T41" s="246"/>
      <c r="U41" s="242"/>
      <c r="V41" s="242"/>
      <c r="W41" s="241"/>
      <c r="X41" s="246"/>
      <c r="Y41" s="242"/>
      <c r="Z41" s="242"/>
      <c r="AA41" s="241"/>
      <c r="AB41" s="246"/>
      <c r="AC41" s="242"/>
      <c r="AD41" s="242"/>
      <c r="AE41" s="242"/>
      <c r="AF41" s="246"/>
      <c r="AG41" s="242"/>
      <c r="AH41" s="242"/>
      <c r="AI41" s="242"/>
      <c r="AJ41" s="239"/>
      <c r="AK41" s="242"/>
      <c r="AL41" s="242"/>
      <c r="AM41" s="329"/>
      <c r="AN41" s="242"/>
      <c r="AO41" s="242"/>
      <c r="AP41" s="242"/>
      <c r="AQ41" s="241"/>
      <c r="AR41" s="246"/>
      <c r="AS41" s="242"/>
      <c r="AT41" s="242"/>
      <c r="AU41" s="241"/>
      <c r="AV41" s="246"/>
      <c r="AW41" s="242"/>
      <c r="AX41" s="242"/>
      <c r="AY41" s="241"/>
      <c r="AZ41" s="246"/>
      <c r="BA41" s="242"/>
      <c r="BB41" s="242"/>
      <c r="BC41" s="241"/>
      <c r="BD41" s="246"/>
      <c r="BE41" s="242"/>
      <c r="BF41" s="242"/>
      <c r="BG41" s="241"/>
      <c r="BH41" s="246"/>
      <c r="BI41" s="242"/>
      <c r="BJ41" s="242"/>
      <c r="BK41" s="329"/>
      <c r="BL41" s="331"/>
      <c r="BM41" s="258"/>
      <c r="BN41" s="258"/>
      <c r="BO41" s="259"/>
      <c r="BP41" s="257"/>
      <c r="BQ41" s="258"/>
      <c r="BR41" s="258"/>
      <c r="BS41" s="259"/>
      <c r="BT41" s="257"/>
      <c r="BU41" s="258"/>
      <c r="BV41" s="258"/>
      <c r="BW41" s="259"/>
      <c r="BX41" s="257"/>
      <c r="BY41" s="258"/>
      <c r="BZ41" s="258"/>
      <c r="CA41" s="304"/>
      <c r="CC41" s="66"/>
    </row>
    <row r="42" spans="1:81" s="5" customFormat="1" ht="12" customHeight="1" x14ac:dyDescent="0.2">
      <c r="A42" s="93"/>
      <c r="B42" s="112"/>
      <c r="C42" s="316"/>
      <c r="D42" s="317"/>
      <c r="E42" s="317"/>
      <c r="F42" s="317"/>
      <c r="G42" s="318"/>
      <c r="H42" s="322"/>
      <c r="I42" s="323"/>
      <c r="J42" s="323"/>
      <c r="K42" s="324"/>
      <c r="L42" s="332"/>
      <c r="M42" s="332"/>
      <c r="N42" s="332"/>
      <c r="O42" s="332"/>
      <c r="P42" s="310"/>
      <c r="Q42" s="311"/>
      <c r="R42" s="311"/>
      <c r="S42" s="312"/>
      <c r="T42" s="327"/>
      <c r="U42" s="323"/>
      <c r="V42" s="323"/>
      <c r="W42" s="324"/>
      <c r="X42" s="327"/>
      <c r="Y42" s="323"/>
      <c r="Z42" s="323"/>
      <c r="AA42" s="324"/>
      <c r="AB42" s="327"/>
      <c r="AC42" s="323"/>
      <c r="AD42" s="323"/>
      <c r="AE42" s="323"/>
      <c r="AF42" s="327"/>
      <c r="AG42" s="323"/>
      <c r="AH42" s="323"/>
      <c r="AI42" s="323"/>
      <c r="AJ42" s="322"/>
      <c r="AK42" s="323"/>
      <c r="AL42" s="323"/>
      <c r="AM42" s="334"/>
      <c r="AN42" s="323"/>
      <c r="AO42" s="323"/>
      <c r="AP42" s="323"/>
      <c r="AQ42" s="324"/>
      <c r="AR42" s="327"/>
      <c r="AS42" s="323"/>
      <c r="AT42" s="323"/>
      <c r="AU42" s="324"/>
      <c r="AV42" s="327"/>
      <c r="AW42" s="323"/>
      <c r="AX42" s="323"/>
      <c r="AY42" s="324"/>
      <c r="AZ42" s="327"/>
      <c r="BA42" s="323"/>
      <c r="BB42" s="323"/>
      <c r="BC42" s="324"/>
      <c r="BD42" s="327"/>
      <c r="BE42" s="323"/>
      <c r="BF42" s="323"/>
      <c r="BG42" s="324"/>
      <c r="BH42" s="327"/>
      <c r="BI42" s="323"/>
      <c r="BJ42" s="323"/>
      <c r="BK42" s="334"/>
      <c r="BL42" s="331"/>
      <c r="BM42" s="258"/>
      <c r="BN42" s="258"/>
      <c r="BO42" s="259"/>
      <c r="BP42" s="257"/>
      <c r="BQ42" s="258"/>
      <c r="BR42" s="258"/>
      <c r="BS42" s="259"/>
      <c r="BT42" s="257"/>
      <c r="BU42" s="258"/>
      <c r="BV42" s="258"/>
      <c r="BW42" s="259"/>
      <c r="BX42" s="257"/>
      <c r="BY42" s="258"/>
      <c r="BZ42" s="258"/>
      <c r="CA42" s="304"/>
      <c r="CC42" s="66"/>
    </row>
    <row r="43" spans="1:81" s="5" customFormat="1" ht="12" customHeight="1" x14ac:dyDescent="0.2">
      <c r="A43" s="93"/>
      <c r="B43" s="112"/>
      <c r="C43" s="313" t="s">
        <v>122</v>
      </c>
      <c r="D43" s="314"/>
      <c r="E43" s="314"/>
      <c r="F43" s="314"/>
      <c r="G43" s="315"/>
      <c r="H43" s="319"/>
      <c r="I43" s="320"/>
      <c r="J43" s="320"/>
      <c r="K43" s="321"/>
      <c r="L43" s="325"/>
      <c r="M43" s="325"/>
      <c r="N43" s="325"/>
      <c r="O43" s="325"/>
      <c r="P43" s="325"/>
      <c r="Q43" s="325"/>
      <c r="R43" s="325"/>
      <c r="S43" s="325"/>
      <c r="T43" s="326"/>
      <c r="U43" s="320"/>
      <c r="V43" s="320"/>
      <c r="W43" s="321"/>
      <c r="X43" s="326"/>
      <c r="Y43" s="320"/>
      <c r="Z43" s="320"/>
      <c r="AA43" s="321"/>
      <c r="AB43" s="326"/>
      <c r="AC43" s="320"/>
      <c r="AD43" s="320"/>
      <c r="AE43" s="320"/>
      <c r="AF43" s="326"/>
      <c r="AG43" s="320"/>
      <c r="AH43" s="320"/>
      <c r="AI43" s="320"/>
      <c r="AJ43" s="319"/>
      <c r="AK43" s="320"/>
      <c r="AL43" s="320"/>
      <c r="AM43" s="333"/>
      <c r="AN43" s="320"/>
      <c r="AO43" s="320"/>
      <c r="AP43" s="320"/>
      <c r="AQ43" s="321"/>
      <c r="AR43" s="326"/>
      <c r="AS43" s="320"/>
      <c r="AT43" s="320"/>
      <c r="AU43" s="321"/>
      <c r="AV43" s="326"/>
      <c r="AW43" s="320"/>
      <c r="AX43" s="320"/>
      <c r="AY43" s="321"/>
      <c r="AZ43" s="326"/>
      <c r="BA43" s="320"/>
      <c r="BB43" s="320"/>
      <c r="BC43" s="321"/>
      <c r="BD43" s="326"/>
      <c r="BE43" s="320"/>
      <c r="BF43" s="320"/>
      <c r="BG43" s="321"/>
      <c r="BH43" s="326"/>
      <c r="BI43" s="320"/>
      <c r="BJ43" s="320"/>
      <c r="BK43" s="333"/>
      <c r="BL43" s="331"/>
      <c r="BM43" s="258"/>
      <c r="BN43" s="258"/>
      <c r="BO43" s="259"/>
      <c r="BP43" s="257"/>
      <c r="BQ43" s="258"/>
      <c r="BR43" s="258"/>
      <c r="BS43" s="259"/>
      <c r="BT43" s="257"/>
      <c r="BU43" s="258"/>
      <c r="BV43" s="258"/>
      <c r="BW43" s="259"/>
      <c r="BX43" s="257"/>
      <c r="BY43" s="258"/>
      <c r="BZ43" s="258"/>
      <c r="CA43" s="304"/>
      <c r="CC43" s="66"/>
    </row>
    <row r="44" spans="1:81" s="5" customFormat="1" ht="12" customHeight="1" x14ac:dyDescent="0.2">
      <c r="A44" s="93"/>
      <c r="B44" s="112"/>
      <c r="C44" s="233"/>
      <c r="D44" s="234"/>
      <c r="E44" s="234"/>
      <c r="F44" s="234"/>
      <c r="G44" s="235"/>
      <c r="H44" s="239"/>
      <c r="I44" s="242"/>
      <c r="J44" s="242"/>
      <c r="K44" s="241"/>
      <c r="L44" s="244"/>
      <c r="M44" s="244"/>
      <c r="N44" s="244"/>
      <c r="O44" s="244"/>
      <c r="P44" s="244"/>
      <c r="Q44" s="244"/>
      <c r="R44" s="244"/>
      <c r="S44" s="244"/>
      <c r="T44" s="246"/>
      <c r="U44" s="242"/>
      <c r="V44" s="242"/>
      <c r="W44" s="241"/>
      <c r="X44" s="246"/>
      <c r="Y44" s="242"/>
      <c r="Z44" s="242"/>
      <c r="AA44" s="241"/>
      <c r="AB44" s="246"/>
      <c r="AC44" s="242"/>
      <c r="AD44" s="242"/>
      <c r="AE44" s="242"/>
      <c r="AF44" s="246"/>
      <c r="AG44" s="242"/>
      <c r="AH44" s="242"/>
      <c r="AI44" s="242"/>
      <c r="AJ44" s="239"/>
      <c r="AK44" s="242"/>
      <c r="AL44" s="242"/>
      <c r="AM44" s="329"/>
      <c r="AN44" s="242"/>
      <c r="AO44" s="242"/>
      <c r="AP44" s="242"/>
      <c r="AQ44" s="241"/>
      <c r="AR44" s="246"/>
      <c r="AS44" s="242"/>
      <c r="AT44" s="242"/>
      <c r="AU44" s="241"/>
      <c r="AV44" s="246"/>
      <c r="AW44" s="242"/>
      <c r="AX44" s="242"/>
      <c r="AY44" s="241"/>
      <c r="AZ44" s="246"/>
      <c r="BA44" s="242"/>
      <c r="BB44" s="242"/>
      <c r="BC44" s="241"/>
      <c r="BD44" s="246"/>
      <c r="BE44" s="242"/>
      <c r="BF44" s="242"/>
      <c r="BG44" s="241"/>
      <c r="BH44" s="246"/>
      <c r="BI44" s="242"/>
      <c r="BJ44" s="242"/>
      <c r="BK44" s="329"/>
      <c r="BL44" s="331"/>
      <c r="BM44" s="258"/>
      <c r="BN44" s="258"/>
      <c r="BO44" s="259"/>
      <c r="BP44" s="257"/>
      <c r="BQ44" s="258"/>
      <c r="BR44" s="258"/>
      <c r="BS44" s="259"/>
      <c r="BT44" s="257"/>
      <c r="BU44" s="258"/>
      <c r="BV44" s="258"/>
      <c r="BW44" s="259"/>
      <c r="BX44" s="257"/>
      <c r="BY44" s="258"/>
      <c r="BZ44" s="258"/>
      <c r="CA44" s="304"/>
      <c r="CC44" s="66"/>
    </row>
    <row r="45" spans="1:81" s="5" customFormat="1" ht="12" customHeight="1" x14ac:dyDescent="0.2">
      <c r="A45" s="93"/>
      <c r="B45" s="112"/>
      <c r="C45" s="233"/>
      <c r="D45" s="234"/>
      <c r="E45" s="234"/>
      <c r="F45" s="234"/>
      <c r="G45" s="235"/>
      <c r="H45" s="239"/>
      <c r="I45" s="242"/>
      <c r="J45" s="242"/>
      <c r="K45" s="241"/>
      <c r="L45" s="305"/>
      <c r="M45" s="305"/>
      <c r="N45" s="305"/>
      <c r="O45" s="305"/>
      <c r="P45" s="307"/>
      <c r="Q45" s="308"/>
      <c r="R45" s="308"/>
      <c r="S45" s="309"/>
      <c r="T45" s="246"/>
      <c r="U45" s="242"/>
      <c r="V45" s="242"/>
      <c r="W45" s="241"/>
      <c r="X45" s="246"/>
      <c r="Y45" s="242"/>
      <c r="Z45" s="242"/>
      <c r="AA45" s="241"/>
      <c r="AB45" s="246"/>
      <c r="AC45" s="242"/>
      <c r="AD45" s="242"/>
      <c r="AE45" s="242"/>
      <c r="AF45" s="246"/>
      <c r="AG45" s="242"/>
      <c r="AH45" s="242"/>
      <c r="AI45" s="242"/>
      <c r="AJ45" s="239"/>
      <c r="AK45" s="242"/>
      <c r="AL45" s="242"/>
      <c r="AM45" s="329"/>
      <c r="AN45" s="242"/>
      <c r="AO45" s="242"/>
      <c r="AP45" s="242"/>
      <c r="AQ45" s="241"/>
      <c r="AR45" s="246"/>
      <c r="AS45" s="242"/>
      <c r="AT45" s="242"/>
      <c r="AU45" s="241"/>
      <c r="AV45" s="246"/>
      <c r="AW45" s="242"/>
      <c r="AX45" s="242"/>
      <c r="AY45" s="241"/>
      <c r="AZ45" s="246"/>
      <c r="BA45" s="242"/>
      <c r="BB45" s="242"/>
      <c r="BC45" s="241"/>
      <c r="BD45" s="246"/>
      <c r="BE45" s="242"/>
      <c r="BF45" s="242"/>
      <c r="BG45" s="241"/>
      <c r="BH45" s="246"/>
      <c r="BI45" s="242"/>
      <c r="BJ45" s="242"/>
      <c r="BK45" s="329"/>
      <c r="BL45" s="331"/>
      <c r="BM45" s="258"/>
      <c r="BN45" s="258"/>
      <c r="BO45" s="259"/>
      <c r="BP45" s="257"/>
      <c r="BQ45" s="258"/>
      <c r="BR45" s="258"/>
      <c r="BS45" s="259"/>
      <c r="BT45" s="257"/>
      <c r="BU45" s="258"/>
      <c r="BV45" s="258"/>
      <c r="BW45" s="259"/>
      <c r="BX45" s="257"/>
      <c r="BY45" s="258"/>
      <c r="BZ45" s="258"/>
      <c r="CA45" s="304"/>
      <c r="CC45" s="66"/>
    </row>
    <row r="46" spans="1:81" s="5" customFormat="1" ht="12" customHeight="1" thickBot="1" x14ac:dyDescent="0.25">
      <c r="A46" s="93"/>
      <c r="B46" s="112"/>
      <c r="C46" s="233"/>
      <c r="D46" s="234"/>
      <c r="E46" s="234"/>
      <c r="F46" s="234"/>
      <c r="G46" s="235"/>
      <c r="H46" s="239"/>
      <c r="I46" s="242"/>
      <c r="J46" s="242"/>
      <c r="K46" s="241"/>
      <c r="L46" s="306"/>
      <c r="M46" s="306"/>
      <c r="N46" s="306"/>
      <c r="O46" s="306"/>
      <c r="P46" s="335"/>
      <c r="Q46" s="336"/>
      <c r="R46" s="336"/>
      <c r="S46" s="337"/>
      <c r="T46" s="246"/>
      <c r="U46" s="242"/>
      <c r="V46" s="242"/>
      <c r="W46" s="241"/>
      <c r="X46" s="246"/>
      <c r="Y46" s="242"/>
      <c r="Z46" s="242"/>
      <c r="AA46" s="241"/>
      <c r="AB46" s="246"/>
      <c r="AC46" s="242"/>
      <c r="AD46" s="242"/>
      <c r="AE46" s="242"/>
      <c r="AF46" s="246"/>
      <c r="AG46" s="242"/>
      <c r="AH46" s="242"/>
      <c r="AI46" s="242"/>
      <c r="AJ46" s="239"/>
      <c r="AK46" s="242"/>
      <c r="AL46" s="242"/>
      <c r="AM46" s="329"/>
      <c r="AN46" s="242"/>
      <c r="AO46" s="242"/>
      <c r="AP46" s="242"/>
      <c r="AQ46" s="241"/>
      <c r="AR46" s="246"/>
      <c r="AS46" s="242"/>
      <c r="AT46" s="242"/>
      <c r="AU46" s="241"/>
      <c r="AV46" s="246"/>
      <c r="AW46" s="242"/>
      <c r="AX46" s="242"/>
      <c r="AY46" s="241"/>
      <c r="AZ46" s="246"/>
      <c r="BA46" s="242"/>
      <c r="BB46" s="242"/>
      <c r="BC46" s="241"/>
      <c r="BD46" s="246"/>
      <c r="BE46" s="242"/>
      <c r="BF46" s="242"/>
      <c r="BG46" s="241"/>
      <c r="BH46" s="246"/>
      <c r="BI46" s="242"/>
      <c r="BJ46" s="242"/>
      <c r="BK46" s="329"/>
      <c r="BL46" s="319"/>
      <c r="BM46" s="320"/>
      <c r="BN46" s="320"/>
      <c r="BO46" s="321"/>
      <c r="BP46" s="326"/>
      <c r="BQ46" s="320"/>
      <c r="BR46" s="320"/>
      <c r="BS46" s="321"/>
      <c r="BT46" s="326"/>
      <c r="BU46" s="320"/>
      <c r="BV46" s="320"/>
      <c r="BW46" s="321"/>
      <c r="BX46" s="326"/>
      <c r="BY46" s="320"/>
      <c r="BZ46" s="320"/>
      <c r="CA46" s="333"/>
      <c r="CC46" s="66"/>
    </row>
    <row r="47" spans="1:81" s="5" customFormat="1" ht="12" customHeight="1" thickTop="1" x14ac:dyDescent="0.2">
      <c r="A47" s="60"/>
      <c r="B47" s="113"/>
      <c r="C47" s="338" t="s">
        <v>123</v>
      </c>
      <c r="D47" s="339"/>
      <c r="E47" s="339"/>
      <c r="F47" s="339"/>
      <c r="G47" s="340"/>
      <c r="H47" s="342">
        <f>SUM(H15,H19,H23,H27,H31,H35,H39,H43)</f>
        <v>389000</v>
      </c>
      <c r="I47" s="343"/>
      <c r="J47" s="343"/>
      <c r="K47" s="344"/>
      <c r="L47" s="348">
        <f>IF(H47=0,"",L49/H47)</f>
        <v>0.8504113110539846</v>
      </c>
      <c r="M47" s="348"/>
      <c r="N47" s="348"/>
      <c r="O47" s="348"/>
      <c r="P47" s="348">
        <f>IF(H47=0,"",P49/H47)</f>
        <v>0.14958868894601543</v>
      </c>
      <c r="Q47" s="348"/>
      <c r="R47" s="348"/>
      <c r="S47" s="348"/>
      <c r="T47" s="350">
        <f>SUM(T15,T19,T23,T27,T31,T35,T39,T43)</f>
        <v>214700</v>
      </c>
      <c r="U47" s="343"/>
      <c r="V47" s="343"/>
      <c r="W47" s="344"/>
      <c r="X47" s="350">
        <f>SUM(X15,X19,X23,X27,X31,X35,X39,X43)</f>
        <v>112000</v>
      </c>
      <c r="Y47" s="343"/>
      <c r="Z47" s="343"/>
      <c r="AA47" s="344"/>
      <c r="AB47" s="350">
        <f>SUM(AB15,AB19,AB23,AB27,AB31,AB35,AB39,AB43)</f>
        <v>84900</v>
      </c>
      <c r="AC47" s="343"/>
      <c r="AD47" s="343"/>
      <c r="AE47" s="343"/>
      <c r="AF47" s="350">
        <f>SUM(AF15,AF19,AF23,AF27,AF31,AF35,AF39,AF43)</f>
        <v>23250</v>
      </c>
      <c r="AG47" s="343"/>
      <c r="AH47" s="343"/>
      <c r="AI47" s="343"/>
      <c r="AJ47" s="342">
        <f>IF(OR(AJ15="誤入力",AJ19="誤入力",AJ23="誤入力",AJ27="誤入力",AJ31="誤入力",AJ35="誤入力",AJ39="誤入力",AJ43="誤入力"),"誤入力",SUM(AJ15,AJ19,AJ23,AJ27,AJ31,AJ35,AJ39,AJ43))</f>
        <v>102700</v>
      </c>
      <c r="AK47" s="343"/>
      <c r="AL47" s="343"/>
      <c r="AM47" s="352"/>
      <c r="AN47" s="342">
        <f>SUM(AN15,AN19,AN23,AN27,AN31,AN35,AN39,AN43)</f>
        <v>13500</v>
      </c>
      <c r="AO47" s="343"/>
      <c r="AP47" s="343"/>
      <c r="AQ47" s="344"/>
      <c r="AR47" s="350">
        <f>SUM(AR15,AR19,AR23,AR27,AR31,AR35,AR39,AR43)</f>
        <v>107000</v>
      </c>
      <c r="AS47" s="343"/>
      <c r="AT47" s="343"/>
      <c r="AU47" s="344"/>
      <c r="AV47" s="350">
        <f>SUM(AV15,AV19,AV23,AV27,AV31,AV35,AV39,AV43)</f>
        <v>20000</v>
      </c>
      <c r="AW47" s="343"/>
      <c r="AX47" s="343"/>
      <c r="AY47" s="344"/>
      <c r="AZ47" s="350">
        <f>SUM(AZ15,AZ19,AZ23,AZ27,AZ31,AZ35,AZ39,AZ43)</f>
        <v>67000</v>
      </c>
      <c r="BA47" s="343"/>
      <c r="BB47" s="343"/>
      <c r="BC47" s="344"/>
      <c r="BD47" s="350">
        <f>SUM(BD15,BD19,BD23,BD27,BD31,BD35,BD39,BD43)</f>
        <v>0</v>
      </c>
      <c r="BE47" s="343"/>
      <c r="BF47" s="343"/>
      <c r="BG47" s="344"/>
      <c r="BH47" s="350">
        <f>IF(OR(BH15="誤入力",BH19="誤入力",BH23="誤入力",BH27="誤入力",BH31="誤入力",BH35="誤入力",BH39="誤入力",BH43="誤入力"),"誤入力",SUM(BH15,BH19,BH23,BH27,BH31,BH35,BH39,BH43))</f>
        <v>69500</v>
      </c>
      <c r="BI47" s="343"/>
      <c r="BJ47" s="343"/>
      <c r="BK47" s="352"/>
      <c r="BL47" s="342">
        <f>SUM(BL15,BL19,BL23,BL27,BL31,BL35,BL39,BL43)</f>
        <v>47000</v>
      </c>
      <c r="BM47" s="343"/>
      <c r="BN47" s="343"/>
      <c r="BO47" s="344"/>
      <c r="BP47" s="380">
        <f>SUM(BP15,BP19,BP23,BP27,BP31,BP35,BP39,BP43)</f>
        <v>15000</v>
      </c>
      <c r="BQ47" s="380"/>
      <c r="BR47" s="380"/>
      <c r="BS47" s="380"/>
      <c r="BT47" s="380">
        <f>SUM(BT15,BT19,BT23,BT27,BT31,BT35,BT39,BT43)</f>
        <v>0</v>
      </c>
      <c r="BU47" s="380"/>
      <c r="BV47" s="380"/>
      <c r="BW47" s="380"/>
      <c r="BX47" s="350">
        <f>SUM(BX15,BX19,BX23,BX27,BX31,BX35,BX39,BX43)</f>
        <v>62000</v>
      </c>
      <c r="BY47" s="343"/>
      <c r="BZ47" s="343"/>
      <c r="CA47" s="352"/>
      <c r="CC47" s="66"/>
    </row>
    <row r="48" spans="1:81" s="5" customFormat="1" ht="12" customHeight="1" x14ac:dyDescent="0.2">
      <c r="A48" s="60"/>
      <c r="B48" s="113"/>
      <c r="C48" s="187"/>
      <c r="D48" s="188"/>
      <c r="E48" s="188"/>
      <c r="F48" s="188"/>
      <c r="G48" s="302"/>
      <c r="H48" s="239"/>
      <c r="I48" s="242"/>
      <c r="J48" s="242"/>
      <c r="K48" s="241"/>
      <c r="L48" s="349"/>
      <c r="M48" s="349"/>
      <c r="N48" s="349"/>
      <c r="O48" s="349"/>
      <c r="P48" s="349"/>
      <c r="Q48" s="349"/>
      <c r="R48" s="349"/>
      <c r="S48" s="349"/>
      <c r="T48" s="246"/>
      <c r="U48" s="242"/>
      <c r="V48" s="242"/>
      <c r="W48" s="241"/>
      <c r="X48" s="246"/>
      <c r="Y48" s="242"/>
      <c r="Z48" s="242"/>
      <c r="AA48" s="241"/>
      <c r="AB48" s="246"/>
      <c r="AC48" s="242"/>
      <c r="AD48" s="242"/>
      <c r="AE48" s="242"/>
      <c r="AF48" s="246"/>
      <c r="AG48" s="242"/>
      <c r="AH48" s="242"/>
      <c r="AI48" s="242"/>
      <c r="AJ48" s="239"/>
      <c r="AK48" s="242"/>
      <c r="AL48" s="242"/>
      <c r="AM48" s="329"/>
      <c r="AN48" s="239"/>
      <c r="AO48" s="242"/>
      <c r="AP48" s="242"/>
      <c r="AQ48" s="241"/>
      <c r="AR48" s="246"/>
      <c r="AS48" s="242"/>
      <c r="AT48" s="242"/>
      <c r="AU48" s="241"/>
      <c r="AV48" s="246"/>
      <c r="AW48" s="242"/>
      <c r="AX48" s="242"/>
      <c r="AY48" s="241"/>
      <c r="AZ48" s="246"/>
      <c r="BA48" s="242"/>
      <c r="BB48" s="242"/>
      <c r="BC48" s="241"/>
      <c r="BD48" s="246"/>
      <c r="BE48" s="242"/>
      <c r="BF48" s="242"/>
      <c r="BG48" s="241"/>
      <c r="BH48" s="246"/>
      <c r="BI48" s="242"/>
      <c r="BJ48" s="242"/>
      <c r="BK48" s="329"/>
      <c r="BL48" s="239"/>
      <c r="BM48" s="242"/>
      <c r="BN48" s="242"/>
      <c r="BO48" s="241"/>
      <c r="BP48" s="381"/>
      <c r="BQ48" s="381"/>
      <c r="BR48" s="381"/>
      <c r="BS48" s="381"/>
      <c r="BT48" s="381"/>
      <c r="BU48" s="381"/>
      <c r="BV48" s="381"/>
      <c r="BW48" s="381"/>
      <c r="BX48" s="246"/>
      <c r="BY48" s="242"/>
      <c r="BZ48" s="242"/>
      <c r="CA48" s="329"/>
      <c r="CC48" s="66"/>
    </row>
    <row r="49" spans="1:81" s="5" customFormat="1" ht="12" customHeight="1" x14ac:dyDescent="0.2">
      <c r="A49" s="60"/>
      <c r="B49" s="113"/>
      <c r="C49" s="187"/>
      <c r="D49" s="188"/>
      <c r="E49" s="188"/>
      <c r="F49" s="188"/>
      <c r="G49" s="302"/>
      <c r="H49" s="239"/>
      <c r="I49" s="242"/>
      <c r="J49" s="242"/>
      <c r="K49" s="241"/>
      <c r="L49" s="246">
        <f>SUM(L17,L21,L25,L29,L33,L37,L41,L45)</f>
        <v>330810</v>
      </c>
      <c r="M49" s="242"/>
      <c r="N49" s="242"/>
      <c r="O49" s="241"/>
      <c r="P49" s="246">
        <f>SUM(P17,P21,P25,P29,P33,P37,P41,P45)</f>
        <v>58190</v>
      </c>
      <c r="Q49" s="242"/>
      <c r="R49" s="242"/>
      <c r="S49" s="241"/>
      <c r="T49" s="246"/>
      <c r="U49" s="242"/>
      <c r="V49" s="242"/>
      <c r="W49" s="241"/>
      <c r="X49" s="246"/>
      <c r="Y49" s="242"/>
      <c r="Z49" s="242"/>
      <c r="AA49" s="241"/>
      <c r="AB49" s="246"/>
      <c r="AC49" s="242"/>
      <c r="AD49" s="242"/>
      <c r="AE49" s="242"/>
      <c r="AF49" s="246"/>
      <c r="AG49" s="242"/>
      <c r="AH49" s="242"/>
      <c r="AI49" s="242"/>
      <c r="AJ49" s="239"/>
      <c r="AK49" s="242"/>
      <c r="AL49" s="242"/>
      <c r="AM49" s="329"/>
      <c r="AN49" s="239"/>
      <c r="AO49" s="242"/>
      <c r="AP49" s="242"/>
      <c r="AQ49" s="241"/>
      <c r="AR49" s="246"/>
      <c r="AS49" s="242"/>
      <c r="AT49" s="242"/>
      <c r="AU49" s="241"/>
      <c r="AV49" s="246"/>
      <c r="AW49" s="242"/>
      <c r="AX49" s="242"/>
      <c r="AY49" s="241"/>
      <c r="AZ49" s="246"/>
      <c r="BA49" s="242"/>
      <c r="BB49" s="242"/>
      <c r="BC49" s="241"/>
      <c r="BD49" s="246"/>
      <c r="BE49" s="242"/>
      <c r="BF49" s="242"/>
      <c r="BG49" s="241"/>
      <c r="BH49" s="246"/>
      <c r="BI49" s="242"/>
      <c r="BJ49" s="242"/>
      <c r="BK49" s="329"/>
      <c r="BL49" s="239"/>
      <c r="BM49" s="242"/>
      <c r="BN49" s="242"/>
      <c r="BO49" s="241"/>
      <c r="BP49" s="381"/>
      <c r="BQ49" s="381"/>
      <c r="BR49" s="381"/>
      <c r="BS49" s="381"/>
      <c r="BT49" s="381"/>
      <c r="BU49" s="381"/>
      <c r="BV49" s="381"/>
      <c r="BW49" s="381"/>
      <c r="BX49" s="246"/>
      <c r="BY49" s="242"/>
      <c r="BZ49" s="242"/>
      <c r="CA49" s="329"/>
      <c r="CC49" s="66"/>
    </row>
    <row r="50" spans="1:81" s="5" customFormat="1" ht="12" customHeight="1" thickBot="1" x14ac:dyDescent="0.25">
      <c r="A50" s="60"/>
      <c r="B50" s="113"/>
      <c r="C50" s="190"/>
      <c r="D50" s="191"/>
      <c r="E50" s="191"/>
      <c r="F50" s="191"/>
      <c r="G50" s="341"/>
      <c r="H50" s="345"/>
      <c r="I50" s="346"/>
      <c r="J50" s="346"/>
      <c r="K50" s="347"/>
      <c r="L50" s="351"/>
      <c r="M50" s="346"/>
      <c r="N50" s="346"/>
      <c r="O50" s="347"/>
      <c r="P50" s="351"/>
      <c r="Q50" s="346"/>
      <c r="R50" s="346"/>
      <c r="S50" s="347"/>
      <c r="T50" s="351"/>
      <c r="U50" s="346"/>
      <c r="V50" s="346"/>
      <c r="W50" s="347"/>
      <c r="X50" s="351"/>
      <c r="Y50" s="346"/>
      <c r="Z50" s="346"/>
      <c r="AA50" s="347"/>
      <c r="AB50" s="351"/>
      <c r="AC50" s="346"/>
      <c r="AD50" s="346"/>
      <c r="AE50" s="346"/>
      <c r="AF50" s="351"/>
      <c r="AG50" s="346"/>
      <c r="AH50" s="346"/>
      <c r="AI50" s="346"/>
      <c r="AJ50" s="345"/>
      <c r="AK50" s="346"/>
      <c r="AL50" s="346"/>
      <c r="AM50" s="353"/>
      <c r="AN50" s="345"/>
      <c r="AO50" s="346"/>
      <c r="AP50" s="346"/>
      <c r="AQ50" s="347"/>
      <c r="AR50" s="351"/>
      <c r="AS50" s="346"/>
      <c r="AT50" s="346"/>
      <c r="AU50" s="347"/>
      <c r="AV50" s="351"/>
      <c r="AW50" s="346"/>
      <c r="AX50" s="346"/>
      <c r="AY50" s="347"/>
      <c r="AZ50" s="351"/>
      <c r="BA50" s="346"/>
      <c r="BB50" s="346"/>
      <c r="BC50" s="347"/>
      <c r="BD50" s="351"/>
      <c r="BE50" s="346"/>
      <c r="BF50" s="346"/>
      <c r="BG50" s="347"/>
      <c r="BH50" s="351"/>
      <c r="BI50" s="346"/>
      <c r="BJ50" s="346"/>
      <c r="BK50" s="353"/>
      <c r="BL50" s="345"/>
      <c r="BM50" s="346"/>
      <c r="BN50" s="346"/>
      <c r="BO50" s="347"/>
      <c r="BP50" s="382"/>
      <c r="BQ50" s="382"/>
      <c r="BR50" s="382"/>
      <c r="BS50" s="382"/>
      <c r="BT50" s="382"/>
      <c r="BU50" s="382"/>
      <c r="BV50" s="382"/>
      <c r="BW50" s="382"/>
      <c r="BX50" s="351"/>
      <c r="BY50" s="346"/>
      <c r="BZ50" s="346"/>
      <c r="CA50" s="353"/>
      <c r="CC50" s="66"/>
    </row>
    <row r="51" spans="1:81" s="1" customFormat="1" ht="15" customHeight="1" x14ac:dyDescent="0.2">
      <c r="A51" s="61"/>
      <c r="B51" s="3"/>
      <c r="C51" s="3"/>
      <c r="D51" s="3"/>
      <c r="E51" s="3"/>
      <c r="F51" s="3"/>
      <c r="G51" s="3"/>
      <c r="H51" s="3"/>
      <c r="I51" s="3"/>
      <c r="J51" s="3"/>
      <c r="K51" s="3"/>
      <c r="L51" s="3"/>
      <c r="M51" s="3"/>
      <c r="N51" s="3"/>
      <c r="O51" s="3"/>
      <c r="P51" s="3"/>
      <c r="Q51" s="3"/>
      <c r="R51" s="3"/>
      <c r="S51" s="3"/>
      <c r="T51" s="3"/>
      <c r="U51" s="3"/>
      <c r="V51" s="3"/>
      <c r="W51" s="3"/>
      <c r="X51" s="114"/>
      <c r="Y51" s="114"/>
      <c r="Z51" s="114"/>
      <c r="AA51" s="114"/>
      <c r="AB51" s="114"/>
      <c r="AC51" s="114"/>
      <c r="AD51" s="114"/>
      <c r="AE51" s="114"/>
      <c r="AF51" s="114"/>
      <c r="AG51" s="114"/>
      <c r="AH51" s="114"/>
      <c r="AI51" s="114"/>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S51" s="3"/>
      <c r="BT51" s="3"/>
      <c r="BU51" s="3"/>
      <c r="BV51" s="3"/>
      <c r="BW51" s="3"/>
      <c r="BX51" s="3"/>
      <c r="BY51" s="3"/>
      <c r="BZ51" s="3"/>
      <c r="CA51" s="3"/>
      <c r="CB51" s="7"/>
      <c r="CC51" s="58"/>
    </row>
    <row r="52" spans="1:81" s="1" customFormat="1" ht="15" customHeight="1" x14ac:dyDescent="0.2">
      <c r="A52" s="61"/>
      <c r="B52" s="3"/>
      <c r="D52" s="115" t="s">
        <v>159</v>
      </c>
      <c r="E52" s="116"/>
      <c r="F52" s="116"/>
      <c r="G52" s="116"/>
      <c r="H52" s="116"/>
      <c r="I52" s="116"/>
      <c r="J52" s="116"/>
      <c r="K52" s="116"/>
      <c r="L52" s="116"/>
      <c r="M52" s="116"/>
      <c r="N52" s="116"/>
      <c r="O52" s="116"/>
      <c r="P52" s="116"/>
      <c r="Q52" s="116"/>
      <c r="R52" s="116"/>
      <c r="S52" s="116"/>
      <c r="AA52" s="117" t="s">
        <v>98</v>
      </c>
      <c r="AC52" s="4"/>
      <c r="AD52" s="4"/>
      <c r="AE52" s="4"/>
      <c r="AF52" s="4"/>
      <c r="AG52" s="4"/>
      <c r="AH52" s="4"/>
      <c r="AI52" s="4"/>
      <c r="AJ52" s="4"/>
      <c r="AK52" s="4"/>
      <c r="AL52" s="4"/>
      <c r="AM52" s="4"/>
      <c r="AN52" s="4"/>
      <c r="AO52" s="4"/>
      <c r="AP52" s="4"/>
      <c r="BD52" s="118" t="s">
        <v>157</v>
      </c>
      <c r="BE52" s="119"/>
      <c r="BF52" s="119"/>
      <c r="BG52" s="119"/>
      <c r="BH52" s="119"/>
      <c r="BI52" s="119"/>
      <c r="BJ52" s="120"/>
      <c r="BK52" s="120"/>
      <c r="BL52" s="120"/>
      <c r="BM52" s="120"/>
      <c r="BN52" s="120"/>
      <c r="BO52" s="120"/>
      <c r="BP52" s="120"/>
      <c r="BQ52" s="120"/>
      <c r="BR52" s="120"/>
      <c r="BS52" s="120"/>
      <c r="BT52" s="120"/>
      <c r="BU52" s="120"/>
      <c r="BV52" s="120"/>
      <c r="BW52" s="7"/>
      <c r="BX52" s="4"/>
      <c r="BY52" s="4"/>
      <c r="BZ52" s="4"/>
      <c r="CC52" s="67"/>
    </row>
    <row r="53" spans="1:81" s="4" customFormat="1" ht="15" customHeight="1" x14ac:dyDescent="0.15">
      <c r="A53" s="62"/>
      <c r="B53" s="116"/>
      <c r="D53" s="354" t="s">
        <v>95</v>
      </c>
      <c r="E53" s="355"/>
      <c r="F53" s="355"/>
      <c r="G53" s="355"/>
      <c r="H53" s="355"/>
      <c r="I53" s="355"/>
      <c r="J53" s="355"/>
      <c r="K53" s="357" t="s">
        <v>37</v>
      </c>
      <c r="L53" s="357"/>
      <c r="M53" s="358" t="s">
        <v>96</v>
      </c>
      <c r="N53" s="359"/>
      <c r="O53" s="359"/>
      <c r="P53" s="359"/>
      <c r="Q53" s="359"/>
      <c r="R53" s="359"/>
      <c r="S53" s="360"/>
      <c r="AA53" s="364"/>
      <c r="AB53" s="365"/>
      <c r="AC53" s="365"/>
      <c r="AD53" s="365"/>
      <c r="AE53" s="364"/>
      <c r="AF53" s="364"/>
      <c r="AG53" s="366" t="s">
        <v>153</v>
      </c>
      <c r="AH53" s="367"/>
      <c r="AI53" s="367"/>
      <c r="AJ53" s="367"/>
      <c r="AK53" s="367"/>
      <c r="AL53" s="367"/>
      <c r="AM53" s="368"/>
      <c r="AN53" s="372" t="s">
        <v>37</v>
      </c>
      <c r="AO53" s="372"/>
      <c r="AP53" s="374" t="str">
        <f>"請負工事の進捗状況に
基づく"&amp;AO7&amp;"月末残高"</f>
        <v>請負工事の進捗状況に
基づく3月末残高</v>
      </c>
      <c r="AQ53" s="375"/>
      <c r="AR53" s="375"/>
      <c r="AS53" s="375"/>
      <c r="AT53" s="375"/>
      <c r="AU53" s="375"/>
      <c r="AV53" s="376"/>
      <c r="BD53" s="383"/>
      <c r="BE53" s="384"/>
      <c r="BF53" s="384"/>
      <c r="BG53" s="384"/>
      <c r="BH53" s="384"/>
      <c r="BI53" s="384"/>
      <c r="BJ53" s="385"/>
      <c r="BK53" s="366" t="s">
        <v>153</v>
      </c>
      <c r="BL53" s="367"/>
      <c r="BM53" s="367"/>
      <c r="BN53" s="367"/>
      <c r="BO53" s="367"/>
      <c r="BP53" s="367"/>
      <c r="BQ53" s="368"/>
      <c r="BR53" s="389" t="s">
        <v>37</v>
      </c>
      <c r="BS53" s="390"/>
      <c r="BT53" s="392" t="s">
        <v>152</v>
      </c>
      <c r="BU53" s="393"/>
      <c r="BV53" s="393"/>
      <c r="BW53" s="393"/>
      <c r="BX53" s="393"/>
      <c r="BY53" s="393"/>
      <c r="BZ53" s="394"/>
      <c r="CC53" s="68"/>
    </row>
    <row r="54" spans="1:81" s="4" customFormat="1" ht="15" customHeight="1" x14ac:dyDescent="0.15">
      <c r="A54" s="62"/>
      <c r="B54" s="116"/>
      <c r="D54" s="356"/>
      <c r="E54" s="355"/>
      <c r="F54" s="355"/>
      <c r="G54" s="355"/>
      <c r="H54" s="355"/>
      <c r="I54" s="355"/>
      <c r="J54" s="355"/>
      <c r="K54" s="355"/>
      <c r="L54" s="355"/>
      <c r="M54" s="361"/>
      <c r="N54" s="362"/>
      <c r="O54" s="362"/>
      <c r="P54" s="362"/>
      <c r="Q54" s="362"/>
      <c r="R54" s="362"/>
      <c r="S54" s="363"/>
      <c r="AA54" s="364"/>
      <c r="AB54" s="365"/>
      <c r="AC54" s="365"/>
      <c r="AD54" s="365"/>
      <c r="AE54" s="364"/>
      <c r="AF54" s="364"/>
      <c r="AG54" s="369"/>
      <c r="AH54" s="370"/>
      <c r="AI54" s="370"/>
      <c r="AJ54" s="370"/>
      <c r="AK54" s="370"/>
      <c r="AL54" s="370"/>
      <c r="AM54" s="371"/>
      <c r="AN54" s="373"/>
      <c r="AO54" s="373"/>
      <c r="AP54" s="377"/>
      <c r="AQ54" s="378"/>
      <c r="AR54" s="378"/>
      <c r="AS54" s="378"/>
      <c r="AT54" s="378"/>
      <c r="AU54" s="378"/>
      <c r="AV54" s="379"/>
      <c r="BD54" s="386"/>
      <c r="BE54" s="387"/>
      <c r="BF54" s="387"/>
      <c r="BG54" s="387"/>
      <c r="BH54" s="387"/>
      <c r="BI54" s="387"/>
      <c r="BJ54" s="388"/>
      <c r="BK54" s="369"/>
      <c r="BL54" s="370"/>
      <c r="BM54" s="370"/>
      <c r="BN54" s="370"/>
      <c r="BO54" s="370"/>
      <c r="BP54" s="370"/>
      <c r="BQ54" s="371"/>
      <c r="BR54" s="361"/>
      <c r="BS54" s="391"/>
      <c r="BT54" s="395"/>
      <c r="BU54" s="396"/>
      <c r="BV54" s="396"/>
      <c r="BW54" s="396"/>
      <c r="BX54" s="396"/>
      <c r="BY54" s="396"/>
      <c r="BZ54" s="397"/>
      <c r="CC54" s="68"/>
    </row>
    <row r="55" spans="1:81" s="4" customFormat="1" ht="15" customHeight="1" x14ac:dyDescent="0.15">
      <c r="A55" s="62"/>
      <c r="B55" s="116"/>
      <c r="D55" s="398">
        <f>IF(AA5="","",AJ47)</f>
        <v>102700</v>
      </c>
      <c r="E55" s="399"/>
      <c r="F55" s="399"/>
      <c r="G55" s="399"/>
      <c r="H55" s="399"/>
      <c r="I55" s="399"/>
      <c r="J55" s="399"/>
      <c r="K55" s="400" t="str">
        <f>IF(AA5="","",IF(D55&gt;=M55,"≧","＜"))</f>
        <v>≧</v>
      </c>
      <c r="L55" s="401"/>
      <c r="M55" s="399">
        <f>IF(AA5="","",BX47)</f>
        <v>62000</v>
      </c>
      <c r="N55" s="399"/>
      <c r="O55" s="399"/>
      <c r="P55" s="399"/>
      <c r="Q55" s="399"/>
      <c r="R55" s="399"/>
      <c r="S55" s="402"/>
      <c r="AA55" s="403" t="s">
        <v>40</v>
      </c>
      <c r="AB55" s="404"/>
      <c r="AC55" s="404"/>
      <c r="AD55" s="404"/>
      <c r="AE55" s="403"/>
      <c r="AF55" s="403"/>
      <c r="AG55" s="407">
        <v>84000</v>
      </c>
      <c r="AH55" s="408"/>
      <c r="AI55" s="408"/>
      <c r="AJ55" s="408"/>
      <c r="AK55" s="408"/>
      <c r="AL55" s="408"/>
      <c r="AM55" s="409"/>
      <c r="AN55" s="413" t="str">
        <f>IF(AG55="","",IF(AG55=AP55,"＝",IF(AG55&gt;AP55,"＞","＜")))</f>
        <v>＜</v>
      </c>
      <c r="AO55" s="413"/>
      <c r="AP55" s="415">
        <f>IF(AA5="","",AB47)</f>
        <v>84900</v>
      </c>
      <c r="AQ55" s="416"/>
      <c r="AR55" s="416"/>
      <c r="AS55" s="416"/>
      <c r="AT55" s="416"/>
      <c r="AU55" s="416"/>
      <c r="AV55" s="417"/>
      <c r="BD55" s="421" t="s">
        <v>39</v>
      </c>
      <c r="BE55" s="422"/>
      <c r="BF55" s="422"/>
      <c r="BG55" s="422"/>
      <c r="BH55" s="422"/>
      <c r="BI55" s="422"/>
      <c r="BJ55" s="423"/>
      <c r="BK55" s="427">
        <v>40000</v>
      </c>
      <c r="BL55" s="427"/>
      <c r="BM55" s="427"/>
      <c r="BN55" s="428"/>
      <c r="BO55" s="428"/>
      <c r="BP55" s="428"/>
      <c r="BQ55" s="428"/>
      <c r="BR55" s="431" t="str">
        <f>IF(BK55="","",IF(BK55=BT55,"＝",IF(BK55&gt;BT55,"＞","＜")))</f>
        <v>＝</v>
      </c>
      <c r="BS55" s="431"/>
      <c r="BT55" s="433">
        <f>IF(AA5="","",SUM(明細【記入例】!E75))</f>
        <v>40000</v>
      </c>
      <c r="BU55" s="433"/>
      <c r="BV55" s="433"/>
      <c r="BW55" s="433"/>
      <c r="BX55" s="433"/>
      <c r="BY55" s="433"/>
      <c r="BZ55" s="434"/>
      <c r="CC55" s="68"/>
    </row>
    <row r="56" spans="1:81" s="4" customFormat="1" ht="15" customHeight="1" x14ac:dyDescent="0.15">
      <c r="A56" s="62"/>
      <c r="B56" s="116"/>
      <c r="D56" s="398"/>
      <c r="E56" s="399"/>
      <c r="F56" s="399"/>
      <c r="G56" s="399"/>
      <c r="H56" s="399"/>
      <c r="I56" s="399"/>
      <c r="J56" s="399"/>
      <c r="K56" s="401"/>
      <c r="L56" s="401"/>
      <c r="M56" s="399"/>
      <c r="N56" s="399"/>
      <c r="O56" s="399"/>
      <c r="P56" s="399"/>
      <c r="Q56" s="399"/>
      <c r="R56" s="399"/>
      <c r="S56" s="402"/>
      <c r="AA56" s="405"/>
      <c r="AB56" s="406"/>
      <c r="AC56" s="406"/>
      <c r="AD56" s="406"/>
      <c r="AE56" s="405"/>
      <c r="AF56" s="405"/>
      <c r="AG56" s="410"/>
      <c r="AH56" s="411"/>
      <c r="AI56" s="411"/>
      <c r="AJ56" s="411"/>
      <c r="AK56" s="411"/>
      <c r="AL56" s="411"/>
      <c r="AM56" s="412"/>
      <c r="AN56" s="414"/>
      <c r="AO56" s="414"/>
      <c r="AP56" s="418"/>
      <c r="AQ56" s="419"/>
      <c r="AR56" s="419"/>
      <c r="AS56" s="419"/>
      <c r="AT56" s="419"/>
      <c r="AU56" s="419"/>
      <c r="AV56" s="420"/>
      <c r="BD56" s="424"/>
      <c r="BE56" s="425"/>
      <c r="BF56" s="425"/>
      <c r="BG56" s="425"/>
      <c r="BH56" s="425"/>
      <c r="BI56" s="425"/>
      <c r="BJ56" s="426"/>
      <c r="BK56" s="429"/>
      <c r="BL56" s="429"/>
      <c r="BM56" s="429"/>
      <c r="BN56" s="430"/>
      <c r="BO56" s="430"/>
      <c r="BP56" s="430"/>
      <c r="BQ56" s="430"/>
      <c r="BR56" s="432"/>
      <c r="BS56" s="432"/>
      <c r="BT56" s="435"/>
      <c r="BU56" s="435"/>
      <c r="BV56" s="435"/>
      <c r="BW56" s="435"/>
      <c r="BX56" s="435"/>
      <c r="BY56" s="435"/>
      <c r="BZ56" s="436"/>
      <c r="CC56" s="68"/>
    </row>
    <row r="57" spans="1:81" s="4" customFormat="1" ht="15" customHeight="1" x14ac:dyDescent="0.2">
      <c r="A57" s="62"/>
      <c r="B57" s="116"/>
      <c r="D57" s="88" t="s">
        <v>156</v>
      </c>
      <c r="T57" s="121"/>
      <c r="W57" s="122"/>
      <c r="AA57" s="476" t="s">
        <v>0</v>
      </c>
      <c r="AB57" s="406"/>
      <c r="AC57" s="406"/>
      <c r="AD57" s="406"/>
      <c r="AE57" s="405"/>
      <c r="AF57" s="405"/>
      <c r="AG57" s="479">
        <v>23250</v>
      </c>
      <c r="AH57" s="480"/>
      <c r="AI57" s="480"/>
      <c r="AJ57" s="480"/>
      <c r="AK57" s="480"/>
      <c r="AL57" s="480"/>
      <c r="AM57" s="481"/>
      <c r="AN57" s="414" t="str">
        <f>IF(AG57="","",IF(AG57=AP57,"＝",IF(AG57&gt;AP57,"＞","＜")))</f>
        <v>＝</v>
      </c>
      <c r="AO57" s="414"/>
      <c r="AP57" s="486">
        <f>IF(AA5="","",AF47)</f>
        <v>23250</v>
      </c>
      <c r="AQ57" s="487"/>
      <c r="AR57" s="487"/>
      <c r="AS57" s="487"/>
      <c r="AT57" s="487"/>
      <c r="AU57" s="487"/>
      <c r="AV57" s="488"/>
      <c r="BD57" s="424" t="s">
        <v>42</v>
      </c>
      <c r="BE57" s="425"/>
      <c r="BF57" s="425"/>
      <c r="BG57" s="425"/>
      <c r="BH57" s="425"/>
      <c r="BI57" s="425"/>
      <c r="BJ57" s="426"/>
      <c r="BK57" s="429">
        <v>94000</v>
      </c>
      <c r="BL57" s="429"/>
      <c r="BM57" s="429"/>
      <c r="BN57" s="430"/>
      <c r="BO57" s="430"/>
      <c r="BP57" s="430"/>
      <c r="BQ57" s="430"/>
      <c r="BR57" s="432" t="str">
        <f>IF(BK57="","",IF(BK57=BT57,"＝",IF(BK57&gt;BT57,"＞","＜")))</f>
        <v>＜</v>
      </c>
      <c r="BS57" s="432"/>
      <c r="BT57" s="435">
        <f>IF(AA5="","",SUM(明細【記入例】!H75))</f>
        <v>94457.777777777781</v>
      </c>
      <c r="BU57" s="435"/>
      <c r="BV57" s="435"/>
      <c r="BW57" s="435"/>
      <c r="BX57" s="435"/>
      <c r="BY57" s="435"/>
      <c r="BZ57" s="436"/>
      <c r="CC57" s="68"/>
    </row>
    <row r="58" spans="1:81" s="4" customFormat="1" ht="15" customHeight="1" thickBot="1" x14ac:dyDescent="0.25">
      <c r="A58" s="62"/>
      <c r="B58" s="116"/>
      <c r="D58" s="88"/>
      <c r="T58" s="121"/>
      <c r="AA58" s="477"/>
      <c r="AB58" s="478"/>
      <c r="AC58" s="478"/>
      <c r="AD58" s="478"/>
      <c r="AE58" s="477"/>
      <c r="AF58" s="477"/>
      <c r="AG58" s="482"/>
      <c r="AH58" s="483"/>
      <c r="AI58" s="483"/>
      <c r="AJ58" s="483"/>
      <c r="AK58" s="483"/>
      <c r="AL58" s="483"/>
      <c r="AM58" s="484"/>
      <c r="AN58" s="485"/>
      <c r="AO58" s="485"/>
      <c r="AP58" s="489"/>
      <c r="AQ58" s="490"/>
      <c r="AR58" s="490"/>
      <c r="AS58" s="490"/>
      <c r="AT58" s="490"/>
      <c r="AU58" s="490"/>
      <c r="AV58" s="491"/>
      <c r="BD58" s="424"/>
      <c r="BE58" s="425"/>
      <c r="BF58" s="425"/>
      <c r="BG58" s="425"/>
      <c r="BH58" s="425"/>
      <c r="BI58" s="425"/>
      <c r="BJ58" s="426"/>
      <c r="BK58" s="429"/>
      <c r="BL58" s="429"/>
      <c r="BM58" s="429"/>
      <c r="BN58" s="430"/>
      <c r="BO58" s="430"/>
      <c r="BP58" s="430"/>
      <c r="BQ58" s="430"/>
      <c r="BR58" s="432"/>
      <c r="BS58" s="432"/>
      <c r="BT58" s="435"/>
      <c r="BU58" s="435"/>
      <c r="BV58" s="435"/>
      <c r="BW58" s="435"/>
      <c r="BX58" s="435"/>
      <c r="BY58" s="435"/>
      <c r="BZ58" s="436"/>
      <c r="CC58" s="68"/>
    </row>
    <row r="59" spans="1:81" s="4" customFormat="1" ht="15" customHeight="1" thickTop="1" x14ac:dyDescent="0.15">
      <c r="A59" s="62"/>
      <c r="B59" s="116"/>
      <c r="D59" s="123" t="s">
        <v>94</v>
      </c>
      <c r="E59" s="124"/>
      <c r="F59" s="124"/>
      <c r="G59" s="124"/>
      <c r="H59" s="124"/>
      <c r="I59" s="124"/>
      <c r="J59" s="124"/>
      <c r="K59" s="124"/>
      <c r="L59" s="124"/>
      <c r="M59" s="124"/>
      <c r="N59" s="124"/>
      <c r="O59" s="124"/>
      <c r="P59" s="124"/>
      <c r="Q59" s="124"/>
      <c r="AA59" s="457" t="s">
        <v>41</v>
      </c>
      <c r="AB59" s="458"/>
      <c r="AC59" s="458"/>
      <c r="AD59" s="458"/>
      <c r="AE59" s="457"/>
      <c r="AF59" s="457"/>
      <c r="AG59" s="461">
        <f>IF(AO7="","",SUM(AG55,AG57))</f>
        <v>107250</v>
      </c>
      <c r="AH59" s="462"/>
      <c r="AI59" s="462"/>
      <c r="AJ59" s="462"/>
      <c r="AK59" s="462"/>
      <c r="AL59" s="462"/>
      <c r="AM59" s="463"/>
      <c r="AN59" s="467" t="str">
        <f>IF(AG59="","",IF(AG59=AP59,"＝",IF(AG59&gt;AP59,"＞","＜")))</f>
        <v>＜</v>
      </c>
      <c r="AO59" s="467"/>
      <c r="AP59" s="469">
        <f>IF(AA5="","",SUM(AP55,AP57))</f>
        <v>108150</v>
      </c>
      <c r="AQ59" s="462"/>
      <c r="AR59" s="462"/>
      <c r="AS59" s="462"/>
      <c r="AT59" s="462"/>
      <c r="AU59" s="462"/>
      <c r="AV59" s="470"/>
      <c r="BD59" s="424" t="s">
        <v>43</v>
      </c>
      <c r="BE59" s="425"/>
      <c r="BF59" s="425"/>
      <c r="BG59" s="425"/>
      <c r="BH59" s="425"/>
      <c r="BI59" s="425"/>
      <c r="BJ59" s="426"/>
      <c r="BK59" s="429">
        <v>50000</v>
      </c>
      <c r="BL59" s="429"/>
      <c r="BM59" s="429"/>
      <c r="BN59" s="430"/>
      <c r="BO59" s="430"/>
      <c r="BP59" s="430"/>
      <c r="BQ59" s="430"/>
      <c r="BR59" s="432" t="str">
        <f>IF(BK59="","",IF(BK59=BT59,"＝",IF(BK59&gt;BT59,"＞","＜")))</f>
        <v>＜</v>
      </c>
      <c r="BS59" s="432"/>
      <c r="BT59" s="435">
        <f>IF(AA5="","",SUM(明細【記入例】!K75))</f>
        <v>52000</v>
      </c>
      <c r="BU59" s="435"/>
      <c r="BV59" s="435"/>
      <c r="BW59" s="435"/>
      <c r="BX59" s="435"/>
      <c r="BY59" s="435"/>
      <c r="BZ59" s="436"/>
      <c r="CC59" s="68"/>
    </row>
    <row r="60" spans="1:81" s="4" customFormat="1" ht="15" customHeight="1" x14ac:dyDescent="0.15">
      <c r="A60" s="62"/>
      <c r="B60" s="116"/>
      <c r="D60" s="449" t="s">
        <v>36</v>
      </c>
      <c r="E60" s="449"/>
      <c r="F60" s="449"/>
      <c r="G60" s="449"/>
      <c r="H60" s="449"/>
      <c r="I60" s="449"/>
      <c r="J60" s="449"/>
      <c r="K60" s="451">
        <f>IF(AO7="","",H47-T47)</f>
        <v>174300</v>
      </c>
      <c r="L60" s="452"/>
      <c r="M60" s="452"/>
      <c r="N60" s="452"/>
      <c r="O60" s="452"/>
      <c r="P60" s="452"/>
      <c r="Q60" s="453"/>
      <c r="AA60" s="459"/>
      <c r="AB60" s="460"/>
      <c r="AC60" s="460"/>
      <c r="AD60" s="460"/>
      <c r="AE60" s="459"/>
      <c r="AF60" s="459"/>
      <c r="AG60" s="464"/>
      <c r="AH60" s="465"/>
      <c r="AI60" s="465"/>
      <c r="AJ60" s="465"/>
      <c r="AK60" s="465"/>
      <c r="AL60" s="465"/>
      <c r="AM60" s="466"/>
      <c r="AN60" s="468"/>
      <c r="AO60" s="468"/>
      <c r="AP60" s="471"/>
      <c r="AQ60" s="465"/>
      <c r="AR60" s="465"/>
      <c r="AS60" s="465"/>
      <c r="AT60" s="465"/>
      <c r="AU60" s="465"/>
      <c r="AV60" s="472"/>
      <c r="BD60" s="473"/>
      <c r="BE60" s="474"/>
      <c r="BF60" s="474"/>
      <c r="BG60" s="474"/>
      <c r="BH60" s="474"/>
      <c r="BI60" s="474"/>
      <c r="BJ60" s="475"/>
      <c r="BK60" s="492"/>
      <c r="BL60" s="492"/>
      <c r="BM60" s="492"/>
      <c r="BN60" s="493"/>
      <c r="BO60" s="493"/>
      <c r="BP60" s="493"/>
      <c r="BQ60" s="493"/>
      <c r="BR60" s="494"/>
      <c r="BS60" s="494"/>
      <c r="BT60" s="495"/>
      <c r="BU60" s="495"/>
      <c r="BV60" s="495"/>
      <c r="BW60" s="495"/>
      <c r="BX60" s="495"/>
      <c r="BY60" s="495"/>
      <c r="BZ60" s="496"/>
      <c r="CC60" s="68"/>
    </row>
    <row r="61" spans="1:81" s="4" customFormat="1" ht="15" customHeight="1" x14ac:dyDescent="0.15">
      <c r="A61" s="62"/>
      <c r="B61" s="116"/>
      <c r="D61" s="450"/>
      <c r="E61" s="450"/>
      <c r="F61" s="450"/>
      <c r="G61" s="450"/>
      <c r="H61" s="450"/>
      <c r="I61" s="450"/>
      <c r="J61" s="450"/>
      <c r="K61" s="454"/>
      <c r="L61" s="455"/>
      <c r="M61" s="455"/>
      <c r="N61" s="455"/>
      <c r="O61" s="455"/>
      <c r="P61" s="455"/>
      <c r="Q61" s="456"/>
      <c r="AA61" s="125" t="s">
        <v>101</v>
      </c>
      <c r="CC61" s="68"/>
    </row>
    <row r="62" spans="1:81" s="7" customFormat="1" ht="15" customHeight="1" x14ac:dyDescent="0.2">
      <c r="A62" s="58"/>
      <c r="C62" s="4"/>
      <c r="D62" s="497" t="s">
        <v>38</v>
      </c>
      <c r="E62" s="498"/>
      <c r="F62" s="498"/>
      <c r="G62" s="498"/>
      <c r="H62" s="498"/>
      <c r="I62" s="498"/>
      <c r="J62" s="499"/>
      <c r="K62" s="454">
        <f>IF(AO7="","",AJ47)</f>
        <v>102700</v>
      </c>
      <c r="L62" s="455"/>
      <c r="M62" s="455"/>
      <c r="N62" s="455"/>
      <c r="O62" s="455"/>
      <c r="P62" s="455"/>
      <c r="Q62" s="456"/>
      <c r="R62" s="4"/>
      <c r="S62" s="4"/>
      <c r="T62" s="4"/>
      <c r="U62" s="4"/>
      <c r="V62" s="4"/>
      <c r="AA62" s="126"/>
      <c r="BT62" s="127"/>
      <c r="BU62" s="127"/>
      <c r="BV62" s="127"/>
      <c r="BW62" s="127"/>
      <c r="BX62" s="127"/>
      <c r="BY62" s="127"/>
      <c r="BZ62" s="127"/>
      <c r="CC62" s="58"/>
    </row>
    <row r="63" spans="1:81" s="3" customFormat="1" ht="15" customHeight="1" thickBot="1" x14ac:dyDescent="0.25">
      <c r="A63" s="61"/>
      <c r="C63" s="7"/>
      <c r="D63" s="500"/>
      <c r="E63" s="501"/>
      <c r="F63" s="501"/>
      <c r="G63" s="501"/>
      <c r="H63" s="501"/>
      <c r="I63" s="501"/>
      <c r="J63" s="502"/>
      <c r="K63" s="503"/>
      <c r="L63" s="487"/>
      <c r="M63" s="487"/>
      <c r="N63" s="487"/>
      <c r="O63" s="487"/>
      <c r="P63" s="487"/>
      <c r="Q63" s="488"/>
      <c r="R63" s="7"/>
      <c r="S63" s="7"/>
      <c r="T63" s="7"/>
      <c r="U63" s="7"/>
      <c r="V63" s="7"/>
      <c r="AA63" s="126"/>
      <c r="BU63" s="128"/>
      <c r="BV63" s="128"/>
      <c r="BW63" s="129"/>
      <c r="BX63" s="128"/>
      <c r="BY63" s="128"/>
      <c r="BZ63" s="128"/>
      <c r="CC63" s="61"/>
    </row>
    <row r="64" spans="1:81" s="3" customFormat="1" ht="15" customHeight="1" thickTop="1" x14ac:dyDescent="0.2">
      <c r="A64" s="61"/>
      <c r="D64" s="437" t="s">
        <v>41</v>
      </c>
      <c r="E64" s="438"/>
      <c r="F64" s="438"/>
      <c r="G64" s="438"/>
      <c r="H64" s="438"/>
      <c r="I64" s="438"/>
      <c r="J64" s="439"/>
      <c r="K64" s="443">
        <f>IF(AA5="","",IF(OR(K60="誤入力",K62="誤入力"),"誤入力",SUM(K60,K62)))</f>
        <v>277000</v>
      </c>
      <c r="L64" s="444"/>
      <c r="M64" s="444"/>
      <c r="N64" s="444"/>
      <c r="O64" s="444"/>
      <c r="P64" s="444"/>
      <c r="Q64" s="445"/>
      <c r="AA64" s="130"/>
      <c r="BU64" s="128"/>
      <c r="BV64" s="128"/>
      <c r="BW64" s="128"/>
      <c r="BX64" s="128"/>
      <c r="BY64" s="128"/>
      <c r="BZ64" s="128"/>
      <c r="CC64" s="61"/>
    </row>
    <row r="65" spans="1:81" s="3" customFormat="1" ht="15" customHeight="1" x14ac:dyDescent="0.2">
      <c r="A65" s="61"/>
      <c r="D65" s="440"/>
      <c r="E65" s="441"/>
      <c r="F65" s="441"/>
      <c r="G65" s="441"/>
      <c r="H65" s="441"/>
      <c r="I65" s="441"/>
      <c r="J65" s="442"/>
      <c r="K65" s="446"/>
      <c r="L65" s="447"/>
      <c r="M65" s="447"/>
      <c r="N65" s="447"/>
      <c r="O65" s="447"/>
      <c r="P65" s="447"/>
      <c r="Q65" s="448"/>
      <c r="AA65" s="130"/>
      <c r="CC65" s="61"/>
    </row>
    <row r="66" spans="1:81" s="3" customFormat="1" ht="15" customHeight="1" x14ac:dyDescent="0.2">
      <c r="A66" s="61"/>
      <c r="CC66" s="61"/>
    </row>
    <row r="67" spans="1:81" s="3" customFormat="1" ht="15" customHeight="1" x14ac:dyDescent="0.2">
      <c r="A67" s="61"/>
      <c r="CC67" s="61"/>
    </row>
    <row r="68" spans="1:81" s="3" customFormat="1" ht="15" customHeight="1" x14ac:dyDescent="0.2">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row>
    <row r="69" spans="1:81" ht="15" hidden="1" customHeight="1" x14ac:dyDescent="0.2">
      <c r="C69" s="3"/>
      <c r="D69" s="3"/>
      <c r="E69" s="3"/>
      <c r="F69" s="3"/>
      <c r="G69" s="3"/>
      <c r="H69" s="3"/>
      <c r="I69" s="3"/>
      <c r="J69" s="3"/>
      <c r="K69" s="3"/>
      <c r="L69" s="3"/>
      <c r="M69" s="3"/>
      <c r="N69" s="3"/>
      <c r="O69" s="3"/>
      <c r="P69" s="3"/>
      <c r="Q69" s="3"/>
      <c r="R69" s="3"/>
      <c r="S69" s="3"/>
      <c r="T69" s="3"/>
      <c r="U69" s="3"/>
      <c r="V69" s="3"/>
    </row>
  </sheetData>
  <sheetProtection password="ECB0" sheet="1" objects="1" scenarios="1"/>
  <mergeCells count="291">
    <mergeCell ref="D64:J65"/>
    <mergeCell ref="K64:Q65"/>
    <mergeCell ref="BK57:BQ58"/>
    <mergeCell ref="BR57:BS58"/>
    <mergeCell ref="BT57:BZ58"/>
    <mergeCell ref="D60:J61"/>
    <mergeCell ref="K60:Q61"/>
    <mergeCell ref="AA59:AF60"/>
    <mergeCell ref="AG59:AM60"/>
    <mergeCell ref="AN59:AO60"/>
    <mergeCell ref="AP59:AV60"/>
    <mergeCell ref="BD59:BJ60"/>
    <mergeCell ref="AA57:AF58"/>
    <mergeCell ref="AG57:AM58"/>
    <mergeCell ref="AN57:AO58"/>
    <mergeCell ref="AP57:AV58"/>
    <mergeCell ref="BD57:BJ58"/>
    <mergeCell ref="BK59:BQ60"/>
    <mergeCell ref="BR59:BS60"/>
    <mergeCell ref="BT59:BZ60"/>
    <mergeCell ref="D62:J63"/>
    <mergeCell ref="K62:Q63"/>
    <mergeCell ref="BR53:BS54"/>
    <mergeCell ref="BT53:BZ54"/>
    <mergeCell ref="D55:J56"/>
    <mergeCell ref="K55:L56"/>
    <mergeCell ref="M55:S56"/>
    <mergeCell ref="AA55:AF56"/>
    <mergeCell ref="AG55:AM56"/>
    <mergeCell ref="AN55:AO56"/>
    <mergeCell ref="AP55:AV56"/>
    <mergeCell ref="BD55:BJ56"/>
    <mergeCell ref="BK55:BQ56"/>
    <mergeCell ref="BR55:BS56"/>
    <mergeCell ref="BT55:BZ56"/>
    <mergeCell ref="BX47:CA50"/>
    <mergeCell ref="L49:O50"/>
    <mergeCell ref="P49:S50"/>
    <mergeCell ref="D53:J54"/>
    <mergeCell ref="K53:L54"/>
    <mergeCell ref="M53:S54"/>
    <mergeCell ref="AA53:AF54"/>
    <mergeCell ref="AG53:AM54"/>
    <mergeCell ref="AN53:AO54"/>
    <mergeCell ref="AP53:AV54"/>
    <mergeCell ref="AZ47:BC50"/>
    <mergeCell ref="BD47:BG50"/>
    <mergeCell ref="BH47:BK50"/>
    <mergeCell ref="BL47:BO50"/>
    <mergeCell ref="BP47:BS50"/>
    <mergeCell ref="BT47:BW50"/>
    <mergeCell ref="AB47:AE50"/>
    <mergeCell ref="AF47:AI50"/>
    <mergeCell ref="AJ47:AM50"/>
    <mergeCell ref="AN47:AQ50"/>
    <mergeCell ref="AR47:AU50"/>
    <mergeCell ref="AV47:AY50"/>
    <mergeCell ref="BD53:BJ54"/>
    <mergeCell ref="BK53:BQ54"/>
    <mergeCell ref="BH43:BK46"/>
    <mergeCell ref="BL43:BO46"/>
    <mergeCell ref="BP43:BS46"/>
    <mergeCell ref="X43:AA46"/>
    <mergeCell ref="AB43:AE46"/>
    <mergeCell ref="AF43:AI46"/>
    <mergeCell ref="AJ43:AM46"/>
    <mergeCell ref="AN43:AQ46"/>
    <mergeCell ref="AR43:AU46"/>
    <mergeCell ref="C47:G50"/>
    <mergeCell ref="H47:K50"/>
    <mergeCell ref="L47:O48"/>
    <mergeCell ref="P47:S48"/>
    <mergeCell ref="T47:W50"/>
    <mergeCell ref="X47:AA50"/>
    <mergeCell ref="AV43:AY46"/>
    <mergeCell ref="AZ43:BC46"/>
    <mergeCell ref="BD43:BG46"/>
    <mergeCell ref="BX39:CA42"/>
    <mergeCell ref="L41:O42"/>
    <mergeCell ref="P41:S42"/>
    <mergeCell ref="C43:G46"/>
    <mergeCell ref="H43:K46"/>
    <mergeCell ref="L43:O44"/>
    <mergeCell ref="P43:S44"/>
    <mergeCell ref="T43:W46"/>
    <mergeCell ref="AR39:AU42"/>
    <mergeCell ref="AV39:AY42"/>
    <mergeCell ref="AZ39:BC42"/>
    <mergeCell ref="BD39:BG42"/>
    <mergeCell ref="BH39:BK42"/>
    <mergeCell ref="BL39:BO42"/>
    <mergeCell ref="T39:W42"/>
    <mergeCell ref="X39:AA42"/>
    <mergeCell ref="AB39:AE42"/>
    <mergeCell ref="AF39:AI42"/>
    <mergeCell ref="AJ39:AM42"/>
    <mergeCell ref="AN39:AQ42"/>
    <mergeCell ref="BT43:BW46"/>
    <mergeCell ref="BX43:CA46"/>
    <mergeCell ref="L45:O46"/>
    <mergeCell ref="P45:S46"/>
    <mergeCell ref="C39:G42"/>
    <mergeCell ref="H39:K42"/>
    <mergeCell ref="L39:O40"/>
    <mergeCell ref="P39:S40"/>
    <mergeCell ref="BD35:BG38"/>
    <mergeCell ref="BH35:BK38"/>
    <mergeCell ref="BL35:BO38"/>
    <mergeCell ref="BP39:BS42"/>
    <mergeCell ref="BT39:BW42"/>
    <mergeCell ref="BX35:CA38"/>
    <mergeCell ref="AF35:AI38"/>
    <mergeCell ref="AJ35:AM38"/>
    <mergeCell ref="AN35:AQ38"/>
    <mergeCell ref="AR35:AU38"/>
    <mergeCell ref="AV35:AY38"/>
    <mergeCell ref="AZ35:BC38"/>
    <mergeCell ref="L37:O38"/>
    <mergeCell ref="P37:S38"/>
    <mergeCell ref="BX31:CA34"/>
    <mergeCell ref="L33:O34"/>
    <mergeCell ref="P33:S34"/>
    <mergeCell ref="C35:G38"/>
    <mergeCell ref="H35:K38"/>
    <mergeCell ref="L35:O36"/>
    <mergeCell ref="P35:S36"/>
    <mergeCell ref="T35:W38"/>
    <mergeCell ref="X35:AA38"/>
    <mergeCell ref="AB35:AE38"/>
    <mergeCell ref="AZ31:BC34"/>
    <mergeCell ref="BD31:BG34"/>
    <mergeCell ref="BH31:BK34"/>
    <mergeCell ref="BL31:BO34"/>
    <mergeCell ref="BP31:BS34"/>
    <mergeCell ref="BT31:BW34"/>
    <mergeCell ref="AB31:AE34"/>
    <mergeCell ref="AF31:AI34"/>
    <mergeCell ref="AJ31:AM34"/>
    <mergeCell ref="AN31:AQ34"/>
    <mergeCell ref="AR31:AU34"/>
    <mergeCell ref="AV31:AY34"/>
    <mergeCell ref="BP35:BS38"/>
    <mergeCell ref="BT35:BW38"/>
    <mergeCell ref="AZ27:BC30"/>
    <mergeCell ref="BD27:BG30"/>
    <mergeCell ref="BH27:BK30"/>
    <mergeCell ref="BL27:BO30"/>
    <mergeCell ref="BP27:BS30"/>
    <mergeCell ref="X27:AA30"/>
    <mergeCell ref="AB27:AE30"/>
    <mergeCell ref="AF27:AI30"/>
    <mergeCell ref="AJ27:AM30"/>
    <mergeCell ref="AN27:AQ30"/>
    <mergeCell ref="AR27:AU30"/>
    <mergeCell ref="L29:O30"/>
    <mergeCell ref="P29:S30"/>
    <mergeCell ref="C31:G34"/>
    <mergeCell ref="H31:K34"/>
    <mergeCell ref="L31:O32"/>
    <mergeCell ref="P31:S32"/>
    <mergeCell ref="T31:W34"/>
    <mergeCell ref="X31:AA34"/>
    <mergeCell ref="AV27:AY30"/>
    <mergeCell ref="BT23:BW26"/>
    <mergeCell ref="BX23:CA26"/>
    <mergeCell ref="L25:O26"/>
    <mergeCell ref="P25:S26"/>
    <mergeCell ref="A27:A30"/>
    <mergeCell ref="C27:G30"/>
    <mergeCell ref="H27:K30"/>
    <mergeCell ref="L27:O28"/>
    <mergeCell ref="P27:S28"/>
    <mergeCell ref="T27:W30"/>
    <mergeCell ref="AV23:AY26"/>
    <mergeCell ref="AZ23:BC26"/>
    <mergeCell ref="BD23:BG26"/>
    <mergeCell ref="BH23:BK26"/>
    <mergeCell ref="BL23:BO26"/>
    <mergeCell ref="BP23:BS26"/>
    <mergeCell ref="X23:AA26"/>
    <mergeCell ref="AB23:AE26"/>
    <mergeCell ref="AF23:AI26"/>
    <mergeCell ref="AJ23:AM26"/>
    <mergeCell ref="AN23:AQ26"/>
    <mergeCell ref="AR23:AU26"/>
    <mergeCell ref="BT27:BW30"/>
    <mergeCell ref="BX27:CA30"/>
    <mergeCell ref="BD19:BG22"/>
    <mergeCell ref="BH19:BK22"/>
    <mergeCell ref="BL19:BO22"/>
    <mergeCell ref="BP19:BS22"/>
    <mergeCell ref="X19:AA22"/>
    <mergeCell ref="AB19:AE22"/>
    <mergeCell ref="AF19:AI22"/>
    <mergeCell ref="AJ19:AM22"/>
    <mergeCell ref="AN19:AQ22"/>
    <mergeCell ref="AR19:AU22"/>
    <mergeCell ref="P21:S22"/>
    <mergeCell ref="A23:A26"/>
    <mergeCell ref="C23:G26"/>
    <mergeCell ref="H23:K26"/>
    <mergeCell ref="L23:O24"/>
    <mergeCell ref="P23:S24"/>
    <mergeCell ref="T23:W26"/>
    <mergeCell ref="AV19:AY22"/>
    <mergeCell ref="AZ19:BC22"/>
    <mergeCell ref="BX15:CA18"/>
    <mergeCell ref="L17:O18"/>
    <mergeCell ref="P17:S18"/>
    <mergeCell ref="A19:A22"/>
    <mergeCell ref="C19:G22"/>
    <mergeCell ref="H19:K22"/>
    <mergeCell ref="L19:O20"/>
    <mergeCell ref="P19:S20"/>
    <mergeCell ref="T19:W22"/>
    <mergeCell ref="AV15:AY18"/>
    <mergeCell ref="AZ15:BC18"/>
    <mergeCell ref="BD15:BG18"/>
    <mergeCell ref="BH15:BK18"/>
    <mergeCell ref="BL15:BO18"/>
    <mergeCell ref="BP15:BS18"/>
    <mergeCell ref="X15:AA18"/>
    <mergeCell ref="AB15:AE18"/>
    <mergeCell ref="AF15:AI18"/>
    <mergeCell ref="AJ15:AM18"/>
    <mergeCell ref="AN15:AQ18"/>
    <mergeCell ref="AR15:AU18"/>
    <mergeCell ref="BT19:BW22"/>
    <mergeCell ref="BX19:CA22"/>
    <mergeCell ref="L21:O22"/>
    <mergeCell ref="P13:S14"/>
    <mergeCell ref="BL13:BO14"/>
    <mergeCell ref="BP13:BS14"/>
    <mergeCell ref="BT13:BW14"/>
    <mergeCell ref="A15:A18"/>
    <mergeCell ref="C15:G18"/>
    <mergeCell ref="H15:K18"/>
    <mergeCell ref="L15:O16"/>
    <mergeCell ref="P15:S16"/>
    <mergeCell ref="T15:W18"/>
    <mergeCell ref="H11:K14"/>
    <mergeCell ref="L11:O12"/>
    <mergeCell ref="P11:S12"/>
    <mergeCell ref="L13:O14"/>
    <mergeCell ref="BT15:BW18"/>
    <mergeCell ref="C9:G14"/>
    <mergeCell ref="H9:S10"/>
    <mergeCell ref="T9:W14"/>
    <mergeCell ref="X9:AA14"/>
    <mergeCell ref="AB9:AE14"/>
    <mergeCell ref="AF9:AI14"/>
    <mergeCell ref="AJ9:AM14"/>
    <mergeCell ref="AN9:BK11"/>
    <mergeCell ref="BL9:CA10"/>
    <mergeCell ref="BX11:CA14"/>
    <mergeCell ref="AN12:AP14"/>
    <mergeCell ref="AQ12:AQ14"/>
    <mergeCell ref="AR12:AT14"/>
    <mergeCell ref="AU12:AU14"/>
    <mergeCell ref="AV12:AX14"/>
    <mergeCell ref="AY12:AY14"/>
    <mergeCell ref="AZ12:BB14"/>
    <mergeCell ref="BC12:BC14"/>
    <mergeCell ref="BD12:BF14"/>
    <mergeCell ref="BL11:BO12"/>
    <mergeCell ref="BP11:BS12"/>
    <mergeCell ref="BT11:BW12"/>
    <mergeCell ref="BG12:BG14"/>
    <mergeCell ref="BH12:BI14"/>
    <mergeCell ref="BJ12:BK14"/>
    <mergeCell ref="C3:F3"/>
    <mergeCell ref="BS5:BU5"/>
    <mergeCell ref="BV5:CA5"/>
    <mergeCell ref="C7:E7"/>
    <mergeCell ref="F7:AE7"/>
    <mergeCell ref="AH7:AI7"/>
    <mergeCell ref="AJ7:AL7"/>
    <mergeCell ref="AM7:AN7"/>
    <mergeCell ref="AO7:AQ7"/>
    <mergeCell ref="AR7:AV7"/>
    <mergeCell ref="BU7:BW7"/>
    <mergeCell ref="AJ4:AT5"/>
    <mergeCell ref="C5:D5"/>
    <mergeCell ref="E5:F5"/>
    <mergeCell ref="G5:H5"/>
    <mergeCell ref="I5:N5"/>
    <mergeCell ref="O5:R5"/>
    <mergeCell ref="S5:V5"/>
    <mergeCell ref="W5:Z5"/>
    <mergeCell ref="AA5:AE5"/>
    <mergeCell ref="BX7:BZ7"/>
  </mergeCells>
  <phoneticPr fontId="1"/>
  <conditionalFormatting sqref="BH15:BK46">
    <cfRule type="cellIs" dxfId="44" priority="5" stopIfTrue="1" operator="lessThan">
      <formula>0</formula>
    </cfRule>
    <cfRule type="cellIs" dxfId="43" priority="8" operator="equal">
      <formula>"誤入力"</formula>
    </cfRule>
  </conditionalFormatting>
  <conditionalFormatting sqref="AJ15:AM46">
    <cfRule type="cellIs" dxfId="42" priority="7" operator="lessThan">
      <formula>0</formula>
    </cfRule>
    <cfRule type="cellIs" dxfId="41" priority="9" operator="equal">
      <formula>"誤入力"</formula>
    </cfRule>
  </conditionalFormatting>
  <conditionalFormatting sqref="AJ47">
    <cfRule type="cellIs" dxfId="40" priority="6" operator="equal">
      <formula>"誤入力"</formula>
    </cfRule>
  </conditionalFormatting>
  <conditionalFormatting sqref="BH47">
    <cfRule type="cellIs" dxfId="39" priority="3" operator="lessThan">
      <formula>0</formula>
    </cfRule>
    <cfRule type="cellIs" dxfId="38" priority="4" operator="equal">
      <formula>"誤入力"</formula>
    </cfRule>
  </conditionalFormatting>
  <conditionalFormatting sqref="K60:Q65">
    <cfRule type="cellIs" dxfId="37" priority="2" operator="equal">
      <formula>"誤入力"</formula>
    </cfRule>
  </conditionalFormatting>
  <conditionalFormatting sqref="D55:J56">
    <cfRule type="cellIs" dxfId="36" priority="1" operator="equal">
      <formula>"誤入力"</formula>
    </cfRule>
  </conditionalFormatting>
  <dataValidations count="3">
    <dataValidation imeMode="fullAlpha" allowBlank="1" showInputMessage="1" showErrorMessage="1" sqref="AH7"/>
    <dataValidation imeMode="hiragana" allowBlank="1" showInputMessage="1" showErrorMessage="1" sqref="C43 C39 C35 C31 C27 C23 C19 C15 G6:AA6"/>
    <dataValidation imeMode="off" allowBlank="1" showInputMessage="1" showErrorMessage="1" sqref="BH12 L19 L23 L27 L31 L35 L39 L43 L47 BX19 BX23 BX27 BX31 BX35 L15 AN12:AO12 BX39 AZ12:BA12 BX43 AV12:AW12 BD12:BE12 AR12:AS12 BX15 AG55:AM58 BK55:BQ55 BK57:BQ57 BK59:BQ59"/>
  </dataValidations>
  <printOptions horizontalCentered="1" verticalCentered="1"/>
  <pageMargins left="0.19685039370078741" right="0.19685039370078741" top="0.39370078740157483" bottom="0.19685039370078741" header="0.19685039370078741" footer="0.19685039370078741"/>
  <pageSetup paperSize="9" scale="70"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6"/>
  <sheetViews>
    <sheetView showGridLines="0" showRowColHeaders="0" zoomScale="80" zoomScaleNormal="80" zoomScaleSheetLayoutView="80" workbookViewId="0">
      <selection activeCell="H15" sqref="H15:K18"/>
    </sheetView>
  </sheetViews>
  <sheetFormatPr defaultColWidth="0" defaultRowHeight="15" customHeight="1" zeroHeight="1" x14ac:dyDescent="0.2"/>
  <cols>
    <col min="1" max="1" width="2.625" style="8" customWidth="1"/>
    <col min="2" max="13" width="2.625" style="63" hidden="1" customWidth="1"/>
    <col min="14" max="27" width="2.625" style="8" customWidth="1"/>
    <col min="28" max="28" width="2.625" style="1" customWidth="1"/>
    <col min="29" max="93" width="2.625" style="8" customWidth="1"/>
    <col min="94" max="16384" width="2.625" style="8" hidden="1"/>
  </cols>
  <sheetData>
    <row r="1" spans="1:93" ht="15" customHeight="1" x14ac:dyDescent="0.2">
      <c r="A1" s="63"/>
      <c r="N1" s="63"/>
      <c r="O1" s="63"/>
      <c r="P1" s="63"/>
      <c r="Q1" s="63"/>
      <c r="R1" s="63"/>
      <c r="S1" s="63"/>
      <c r="T1" s="63"/>
      <c r="U1" s="63"/>
      <c r="V1" s="63"/>
      <c r="W1" s="63"/>
      <c r="X1" s="63"/>
      <c r="Y1" s="63"/>
      <c r="Z1" s="63"/>
      <c r="AA1" s="63"/>
      <c r="AB1" s="67"/>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row>
    <row r="2" spans="1:93" ht="5.0999999999999996" customHeight="1" thickBot="1" x14ac:dyDescent="0.25">
      <c r="A2" s="63"/>
      <c r="CO2" s="63"/>
    </row>
    <row r="3" spans="1:93" ht="20.100000000000001" customHeight="1" thickBot="1" x14ac:dyDescent="0.25">
      <c r="A3" s="63"/>
      <c r="O3" s="151" t="s">
        <v>161</v>
      </c>
      <c r="P3" s="152"/>
      <c r="Q3" s="152"/>
      <c r="R3" s="153"/>
      <c r="CO3" s="63"/>
    </row>
    <row r="4" spans="1:93" ht="5.0999999999999996" customHeight="1" x14ac:dyDescent="0.2">
      <c r="A4" s="63"/>
      <c r="N4" s="106"/>
      <c r="O4" s="106"/>
      <c r="P4" s="106"/>
      <c r="Q4" s="106"/>
      <c r="R4" s="106"/>
      <c r="S4" s="106"/>
      <c r="T4" s="106"/>
      <c r="U4" s="106"/>
      <c r="V4" s="106"/>
      <c r="AV4" s="167" t="s">
        <v>133</v>
      </c>
      <c r="AW4" s="508"/>
      <c r="AX4" s="508"/>
      <c r="AY4" s="508"/>
      <c r="AZ4" s="508"/>
      <c r="BA4" s="508"/>
      <c r="BB4" s="508"/>
      <c r="BC4" s="508"/>
      <c r="BD4" s="508"/>
      <c r="BE4" s="508"/>
      <c r="BF4" s="508"/>
      <c r="BG4" s="508" t="s">
        <v>134</v>
      </c>
      <c r="BH4" s="508"/>
      <c r="BI4" s="131"/>
      <c r="BJ4" s="131"/>
      <c r="BK4" s="131"/>
      <c r="BL4" s="131"/>
      <c r="BO4" s="107"/>
      <c r="BP4" s="107"/>
      <c r="BQ4" s="107"/>
      <c r="BR4" s="107"/>
      <c r="BS4" s="106"/>
      <c r="BT4" s="106"/>
      <c r="BU4" s="106"/>
      <c r="BV4" s="106"/>
      <c r="BW4" s="106"/>
      <c r="BX4" s="106"/>
      <c r="BY4" s="106"/>
      <c r="BZ4" s="106"/>
      <c r="CA4" s="106"/>
      <c r="CB4" s="106"/>
      <c r="CC4" s="106"/>
      <c r="CD4" s="106"/>
      <c r="CE4" s="106"/>
      <c r="CF4" s="106"/>
      <c r="CG4" s="106"/>
      <c r="CH4" s="106"/>
      <c r="CI4" s="106"/>
      <c r="CJ4" s="106"/>
      <c r="CK4" s="106"/>
      <c r="CL4" s="106"/>
      <c r="CM4" s="106"/>
      <c r="CN4" s="106"/>
      <c r="CO4" s="63"/>
    </row>
    <row r="5" spans="1:93" ht="20.100000000000001" customHeight="1" x14ac:dyDescent="0.2">
      <c r="A5" s="63"/>
      <c r="N5" s="172" t="s">
        <v>11</v>
      </c>
      <c r="O5" s="172"/>
      <c r="P5" s="509" t="s">
        <v>162</v>
      </c>
      <c r="Q5" s="509"/>
      <c r="R5" s="172" t="s">
        <v>12</v>
      </c>
      <c r="S5" s="172"/>
      <c r="T5" s="504" t="s">
        <v>163</v>
      </c>
      <c r="U5" s="504"/>
      <c r="V5" s="504"/>
      <c r="W5" s="504"/>
      <c r="X5" s="504"/>
      <c r="Y5" s="504"/>
      <c r="Z5" s="172" t="s">
        <v>13</v>
      </c>
      <c r="AA5" s="172"/>
      <c r="AB5" s="172"/>
      <c r="AC5" s="172"/>
      <c r="AD5" s="509" t="s">
        <v>164</v>
      </c>
      <c r="AE5" s="509"/>
      <c r="AF5" s="509"/>
      <c r="AG5" s="509"/>
      <c r="AH5" s="172" t="s">
        <v>14</v>
      </c>
      <c r="AI5" s="172"/>
      <c r="AJ5" s="172"/>
      <c r="AK5" s="172"/>
      <c r="AL5" s="509" t="s">
        <v>165</v>
      </c>
      <c r="AM5" s="509"/>
      <c r="AN5" s="509"/>
      <c r="AO5" s="509"/>
      <c r="AP5" s="509"/>
      <c r="AV5" s="508"/>
      <c r="AW5" s="508"/>
      <c r="AX5" s="508"/>
      <c r="AY5" s="508"/>
      <c r="AZ5" s="508"/>
      <c r="BA5" s="508"/>
      <c r="BB5" s="508"/>
      <c r="BC5" s="508"/>
      <c r="BD5" s="508"/>
      <c r="BE5" s="508"/>
      <c r="BF5" s="508"/>
      <c r="BG5" s="508"/>
      <c r="BH5" s="508"/>
      <c r="BI5" s="131"/>
      <c r="BJ5" s="131"/>
      <c r="CF5" s="154"/>
      <c r="CG5" s="155"/>
      <c r="CH5" s="156"/>
      <c r="CI5" s="575" t="s">
        <v>124</v>
      </c>
      <c r="CJ5" s="158"/>
      <c r="CK5" s="158"/>
      <c r="CL5" s="158"/>
      <c r="CM5" s="158"/>
      <c r="CN5" s="158"/>
      <c r="CO5" s="63"/>
    </row>
    <row r="6" spans="1:93" ht="5.0999999999999996" customHeight="1" x14ac:dyDescent="0.2">
      <c r="A6" s="63"/>
      <c r="N6" s="132"/>
      <c r="O6" s="133"/>
      <c r="P6" s="133"/>
      <c r="Q6" s="133"/>
      <c r="R6" s="134"/>
      <c r="S6" s="134"/>
      <c r="T6" s="134"/>
      <c r="U6" s="134"/>
      <c r="V6" s="134"/>
      <c r="W6" s="134"/>
      <c r="X6" s="134"/>
      <c r="Y6" s="134"/>
      <c r="Z6" s="134"/>
      <c r="AA6" s="134"/>
      <c r="AB6" s="134"/>
      <c r="AC6" s="134"/>
      <c r="AD6" s="134"/>
      <c r="AE6" s="134"/>
      <c r="AF6" s="134"/>
      <c r="AG6" s="134"/>
      <c r="AH6" s="134"/>
      <c r="AI6" s="134"/>
      <c r="AJ6" s="134"/>
      <c r="AK6" s="134"/>
      <c r="AL6" s="134"/>
      <c r="AM6" s="132"/>
      <c r="AN6" s="132"/>
      <c r="AO6" s="132"/>
      <c r="AP6" s="132"/>
      <c r="AR6" s="135"/>
      <c r="AS6" s="135"/>
      <c r="AT6" s="135"/>
      <c r="AU6" s="135"/>
      <c r="AV6" s="135"/>
      <c r="AW6" s="135"/>
      <c r="AX6" s="135"/>
      <c r="AY6" s="135"/>
      <c r="AZ6" s="135"/>
      <c r="BA6" s="135"/>
      <c r="BB6" s="136"/>
      <c r="BC6" s="136"/>
      <c r="BD6" s="136"/>
      <c r="CO6" s="63"/>
    </row>
    <row r="7" spans="1:93" ht="20.100000000000001" customHeight="1" x14ac:dyDescent="0.25">
      <c r="A7" s="63"/>
      <c r="N7" s="172" t="s">
        <v>20</v>
      </c>
      <c r="O7" s="172"/>
      <c r="P7" s="172"/>
      <c r="Q7" s="504" t="s">
        <v>166</v>
      </c>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U7" s="137"/>
      <c r="AV7" s="138" t="s">
        <v>135</v>
      </c>
      <c r="AW7" s="505">
        <v>2019</v>
      </c>
      <c r="AX7" s="505"/>
      <c r="AY7" s="505"/>
      <c r="AZ7" s="138" t="s">
        <v>18</v>
      </c>
      <c r="BA7" s="505">
        <v>3</v>
      </c>
      <c r="BB7" s="505"/>
      <c r="BC7" s="505"/>
      <c r="BD7" s="165" t="s">
        <v>19</v>
      </c>
      <c r="BE7" s="165"/>
      <c r="BF7" s="165"/>
      <c r="BG7" s="165"/>
      <c r="BH7" s="165"/>
      <c r="CH7" s="506" t="s">
        <v>15</v>
      </c>
      <c r="CI7" s="506"/>
      <c r="CJ7" s="506"/>
      <c r="CK7" s="507" t="str">
        <f>IF(合計【記入例】!BX7="","",合計【記入例】!BX7)</f>
        <v>千円</v>
      </c>
      <c r="CL7" s="507"/>
      <c r="CM7" s="507"/>
      <c r="CN7" s="139" t="s">
        <v>132</v>
      </c>
      <c r="CO7" s="63"/>
    </row>
    <row r="8" spans="1:93" ht="5.0999999999999996" customHeight="1" thickBot="1" x14ac:dyDescent="0.25">
      <c r="A8" s="63"/>
      <c r="CO8" s="63"/>
    </row>
    <row r="9" spans="1:93" ht="9.9499999999999993" customHeight="1" x14ac:dyDescent="0.2">
      <c r="A9" s="63"/>
      <c r="B9" s="510" t="s">
        <v>48</v>
      </c>
      <c r="C9" s="511"/>
      <c r="D9" s="511"/>
      <c r="E9" s="516" t="s">
        <v>136</v>
      </c>
      <c r="F9" s="517"/>
      <c r="G9" s="517"/>
      <c r="H9" s="516" t="s">
        <v>137</v>
      </c>
      <c r="I9" s="517"/>
      <c r="J9" s="517"/>
      <c r="K9" s="516" t="s">
        <v>138</v>
      </c>
      <c r="L9" s="517"/>
      <c r="M9" s="520"/>
      <c r="N9" s="523" t="s">
        <v>75</v>
      </c>
      <c r="O9" s="524"/>
      <c r="P9" s="524"/>
      <c r="Q9" s="524"/>
      <c r="R9" s="524"/>
      <c r="S9" s="524"/>
      <c r="T9" s="524"/>
      <c r="U9" s="524" t="s">
        <v>139</v>
      </c>
      <c r="V9" s="524"/>
      <c r="W9" s="524"/>
      <c r="X9" s="527"/>
      <c r="Y9" s="590" t="s">
        <v>52</v>
      </c>
      <c r="Z9" s="593" t="s">
        <v>53</v>
      </c>
      <c r="AA9" s="594"/>
      <c r="AB9" s="595"/>
      <c r="AC9" s="602" t="s">
        <v>54</v>
      </c>
      <c r="AD9" s="603"/>
      <c r="AE9" s="603"/>
      <c r="AF9" s="603"/>
      <c r="AG9" s="603"/>
      <c r="AH9" s="603"/>
      <c r="AI9" s="603"/>
      <c r="AJ9" s="603"/>
      <c r="AK9" s="603"/>
      <c r="AL9" s="558" t="s">
        <v>22</v>
      </c>
      <c r="AM9" s="606"/>
      <c r="AN9" s="606"/>
      <c r="AO9" s="609" t="s">
        <v>55</v>
      </c>
      <c r="AP9" s="562"/>
      <c r="AQ9" s="610"/>
      <c r="AR9" s="609" t="s">
        <v>56</v>
      </c>
      <c r="AS9" s="562"/>
      <c r="AT9" s="610"/>
      <c r="AU9" s="558" t="s">
        <v>23</v>
      </c>
      <c r="AV9" s="558"/>
      <c r="AW9" s="558"/>
      <c r="AX9" s="561" t="s">
        <v>99</v>
      </c>
      <c r="AY9" s="562"/>
      <c r="AZ9" s="563"/>
      <c r="BA9" s="566" t="s">
        <v>24</v>
      </c>
      <c r="BB9" s="567"/>
      <c r="BC9" s="568"/>
      <c r="BD9" s="270" t="s">
        <v>57</v>
      </c>
      <c r="BE9" s="294"/>
      <c r="BF9" s="294"/>
      <c r="BG9" s="294"/>
      <c r="BH9" s="294"/>
      <c r="BI9" s="294"/>
      <c r="BJ9" s="294"/>
      <c r="BK9" s="294"/>
      <c r="BL9" s="294"/>
      <c r="BM9" s="294"/>
      <c r="BN9" s="294"/>
      <c r="BO9" s="294"/>
      <c r="BP9" s="294"/>
      <c r="BQ9" s="294"/>
      <c r="BR9" s="294"/>
      <c r="BS9" s="294"/>
      <c r="BT9" s="294"/>
      <c r="BU9" s="295"/>
      <c r="BV9" s="299" t="s">
        <v>58</v>
      </c>
      <c r="BW9" s="300"/>
      <c r="BX9" s="300"/>
      <c r="BY9" s="300"/>
      <c r="BZ9" s="300"/>
      <c r="CA9" s="300"/>
      <c r="CB9" s="300"/>
      <c r="CC9" s="300"/>
      <c r="CD9" s="300"/>
      <c r="CE9" s="300"/>
      <c r="CF9" s="300"/>
      <c r="CG9" s="300"/>
      <c r="CH9" s="300"/>
      <c r="CI9" s="300"/>
      <c r="CJ9" s="300"/>
      <c r="CK9" s="301"/>
      <c r="CL9" s="566" t="s">
        <v>59</v>
      </c>
      <c r="CM9" s="567"/>
      <c r="CN9" s="576"/>
      <c r="CO9" s="63"/>
    </row>
    <row r="10" spans="1:93" ht="9.9499999999999993" customHeight="1" x14ac:dyDescent="0.2">
      <c r="A10" s="63"/>
      <c r="B10" s="512"/>
      <c r="C10" s="513"/>
      <c r="D10" s="513"/>
      <c r="E10" s="518"/>
      <c r="F10" s="518"/>
      <c r="G10" s="518"/>
      <c r="H10" s="518"/>
      <c r="I10" s="518"/>
      <c r="J10" s="518"/>
      <c r="K10" s="518"/>
      <c r="L10" s="518"/>
      <c r="M10" s="521"/>
      <c r="N10" s="525"/>
      <c r="O10" s="526"/>
      <c r="P10" s="526"/>
      <c r="Q10" s="526"/>
      <c r="R10" s="526"/>
      <c r="S10" s="526"/>
      <c r="T10" s="526"/>
      <c r="U10" s="526"/>
      <c r="V10" s="526"/>
      <c r="W10" s="526"/>
      <c r="X10" s="528"/>
      <c r="Y10" s="591"/>
      <c r="Z10" s="596"/>
      <c r="AA10" s="597"/>
      <c r="AB10" s="598"/>
      <c r="AC10" s="604"/>
      <c r="AD10" s="605"/>
      <c r="AE10" s="605"/>
      <c r="AF10" s="605"/>
      <c r="AG10" s="605"/>
      <c r="AH10" s="605"/>
      <c r="AI10" s="605"/>
      <c r="AJ10" s="605"/>
      <c r="AK10" s="605"/>
      <c r="AL10" s="607"/>
      <c r="AM10" s="607"/>
      <c r="AN10" s="607"/>
      <c r="AO10" s="554"/>
      <c r="AP10" s="555"/>
      <c r="AQ10" s="611"/>
      <c r="AR10" s="554"/>
      <c r="AS10" s="555"/>
      <c r="AT10" s="611"/>
      <c r="AU10" s="559"/>
      <c r="AV10" s="559"/>
      <c r="AW10" s="559"/>
      <c r="AX10" s="554"/>
      <c r="AY10" s="555"/>
      <c r="AZ10" s="564"/>
      <c r="BA10" s="569"/>
      <c r="BB10" s="570"/>
      <c r="BC10" s="571"/>
      <c r="BD10" s="296"/>
      <c r="BE10" s="208"/>
      <c r="BF10" s="208"/>
      <c r="BG10" s="208"/>
      <c r="BH10" s="208"/>
      <c r="BI10" s="208"/>
      <c r="BJ10" s="208"/>
      <c r="BK10" s="208"/>
      <c r="BL10" s="208"/>
      <c r="BM10" s="208"/>
      <c r="BN10" s="208"/>
      <c r="BO10" s="208"/>
      <c r="BP10" s="208"/>
      <c r="BQ10" s="208"/>
      <c r="BR10" s="208"/>
      <c r="BS10" s="208"/>
      <c r="BT10" s="208"/>
      <c r="BU10" s="209"/>
      <c r="BV10" s="187"/>
      <c r="BW10" s="188"/>
      <c r="BX10" s="188"/>
      <c r="BY10" s="188"/>
      <c r="BZ10" s="188"/>
      <c r="CA10" s="188"/>
      <c r="CB10" s="188"/>
      <c r="CC10" s="188"/>
      <c r="CD10" s="188"/>
      <c r="CE10" s="188"/>
      <c r="CF10" s="188"/>
      <c r="CG10" s="188"/>
      <c r="CH10" s="188"/>
      <c r="CI10" s="188"/>
      <c r="CJ10" s="188"/>
      <c r="CK10" s="302"/>
      <c r="CL10" s="577"/>
      <c r="CM10" s="578"/>
      <c r="CN10" s="544"/>
      <c r="CO10" s="63"/>
    </row>
    <row r="11" spans="1:93" ht="9.9499999999999993" customHeight="1" x14ac:dyDescent="0.2">
      <c r="A11" s="63"/>
      <c r="B11" s="512"/>
      <c r="C11" s="513"/>
      <c r="D11" s="513"/>
      <c r="E11" s="518"/>
      <c r="F11" s="518"/>
      <c r="G11" s="518"/>
      <c r="H11" s="518"/>
      <c r="I11" s="518"/>
      <c r="J11" s="518"/>
      <c r="K11" s="518"/>
      <c r="L11" s="518"/>
      <c r="M11" s="521"/>
      <c r="N11" s="525" t="s">
        <v>77</v>
      </c>
      <c r="O11" s="526"/>
      <c r="P11" s="526"/>
      <c r="Q11" s="526"/>
      <c r="R11" s="526"/>
      <c r="S11" s="526"/>
      <c r="T11" s="526"/>
      <c r="U11" s="526"/>
      <c r="V11" s="526"/>
      <c r="W11" s="526"/>
      <c r="X11" s="528"/>
      <c r="Y11" s="591"/>
      <c r="Z11" s="599"/>
      <c r="AA11" s="600"/>
      <c r="AB11" s="601"/>
      <c r="AC11" s="613" t="s">
        <v>60</v>
      </c>
      <c r="AD11" s="359"/>
      <c r="AE11" s="360"/>
      <c r="AF11" s="449" t="s">
        <v>27</v>
      </c>
      <c r="AG11" s="616"/>
      <c r="AH11" s="616"/>
      <c r="AI11" s="449" t="s">
        <v>28</v>
      </c>
      <c r="AJ11" s="616"/>
      <c r="AK11" s="616"/>
      <c r="AL11" s="607"/>
      <c r="AM11" s="607"/>
      <c r="AN11" s="607"/>
      <c r="AO11" s="554"/>
      <c r="AP11" s="555"/>
      <c r="AQ11" s="611"/>
      <c r="AR11" s="554"/>
      <c r="AS11" s="555"/>
      <c r="AT11" s="611"/>
      <c r="AU11" s="559"/>
      <c r="AV11" s="559"/>
      <c r="AW11" s="559"/>
      <c r="AX11" s="554"/>
      <c r="AY11" s="555"/>
      <c r="AZ11" s="564"/>
      <c r="BA11" s="569"/>
      <c r="BB11" s="570"/>
      <c r="BC11" s="571"/>
      <c r="BD11" s="297"/>
      <c r="BE11" s="297"/>
      <c r="BF11" s="297"/>
      <c r="BG11" s="297"/>
      <c r="BH11" s="297"/>
      <c r="BI11" s="297"/>
      <c r="BJ11" s="297"/>
      <c r="BK11" s="297"/>
      <c r="BL11" s="297"/>
      <c r="BM11" s="297"/>
      <c r="BN11" s="297"/>
      <c r="BO11" s="297"/>
      <c r="BP11" s="297"/>
      <c r="BQ11" s="297"/>
      <c r="BR11" s="297"/>
      <c r="BS11" s="297"/>
      <c r="BT11" s="297"/>
      <c r="BU11" s="298"/>
      <c r="BV11" s="580" t="s">
        <v>154</v>
      </c>
      <c r="BW11" s="359"/>
      <c r="BX11" s="359"/>
      <c r="BY11" s="359"/>
      <c r="BZ11" s="359"/>
      <c r="CA11" s="359"/>
      <c r="CB11" s="360"/>
      <c r="CC11" s="584" t="s">
        <v>126</v>
      </c>
      <c r="CD11" s="584"/>
      <c r="CE11" s="584"/>
      <c r="CF11" s="584" t="s">
        <v>128</v>
      </c>
      <c r="CG11" s="584"/>
      <c r="CH11" s="584"/>
      <c r="CI11" s="586" t="s">
        <v>30</v>
      </c>
      <c r="CJ11" s="587"/>
      <c r="CK11" s="542"/>
      <c r="CL11" s="577"/>
      <c r="CM11" s="578"/>
      <c r="CN11" s="544"/>
      <c r="CO11" s="63"/>
    </row>
    <row r="12" spans="1:93" ht="9.9499999999999993" customHeight="1" x14ac:dyDescent="0.2">
      <c r="A12" s="63"/>
      <c r="B12" s="512"/>
      <c r="C12" s="513"/>
      <c r="D12" s="513"/>
      <c r="E12" s="518"/>
      <c r="F12" s="518"/>
      <c r="G12" s="518"/>
      <c r="H12" s="518"/>
      <c r="I12" s="518"/>
      <c r="J12" s="518"/>
      <c r="K12" s="518"/>
      <c r="L12" s="518"/>
      <c r="M12" s="521"/>
      <c r="N12" s="525"/>
      <c r="O12" s="526"/>
      <c r="P12" s="526"/>
      <c r="Q12" s="526"/>
      <c r="R12" s="526"/>
      <c r="S12" s="526"/>
      <c r="T12" s="526"/>
      <c r="U12" s="526"/>
      <c r="V12" s="526"/>
      <c r="W12" s="526"/>
      <c r="X12" s="528"/>
      <c r="Y12" s="591"/>
      <c r="Z12" s="618" t="s">
        <v>61</v>
      </c>
      <c r="AA12" s="619"/>
      <c r="AB12" s="620"/>
      <c r="AC12" s="614"/>
      <c r="AD12" s="555"/>
      <c r="AE12" s="611"/>
      <c r="AF12" s="617"/>
      <c r="AG12" s="617"/>
      <c r="AH12" s="617"/>
      <c r="AI12" s="617"/>
      <c r="AJ12" s="617"/>
      <c r="AK12" s="617"/>
      <c r="AL12" s="607"/>
      <c r="AM12" s="607"/>
      <c r="AN12" s="607"/>
      <c r="AO12" s="554"/>
      <c r="AP12" s="555"/>
      <c r="AQ12" s="611"/>
      <c r="AR12" s="554"/>
      <c r="AS12" s="555"/>
      <c r="AT12" s="611"/>
      <c r="AU12" s="559"/>
      <c r="AV12" s="559"/>
      <c r="AW12" s="559"/>
      <c r="AX12" s="554"/>
      <c r="AY12" s="555"/>
      <c r="AZ12" s="564"/>
      <c r="BA12" s="569"/>
      <c r="BB12" s="570"/>
      <c r="BC12" s="571"/>
      <c r="BD12" s="547">
        <f>IF(BA7="","",IF(BA7+1&gt;12,BA7-11,BA7+1))</f>
        <v>4</v>
      </c>
      <c r="BE12" s="548"/>
      <c r="BF12" s="535" t="s">
        <v>31</v>
      </c>
      <c r="BG12" s="553">
        <f>IF(BD12="","",IF(BD12+1&gt;12,BD12-11,BD12+1))</f>
        <v>5</v>
      </c>
      <c r="BH12" s="359"/>
      <c r="BI12" s="535" t="s">
        <v>31</v>
      </c>
      <c r="BJ12" s="553">
        <f>IF(BD12="","",IF(BG12+1&gt;12,BG12-11,BG12+1))</f>
        <v>6</v>
      </c>
      <c r="BK12" s="359"/>
      <c r="BL12" s="535" t="s">
        <v>31</v>
      </c>
      <c r="BM12" s="553">
        <f>IF(BG12="","",IF(BJ12+1&gt;12,BJ12-11,BJ12+1))</f>
        <v>7</v>
      </c>
      <c r="BN12" s="359"/>
      <c r="BO12" s="535" t="s">
        <v>31</v>
      </c>
      <c r="BP12" s="553">
        <f>IF(BD12="","",IF(BM12+1&gt;12,BM12-11,BM12+1))</f>
        <v>8</v>
      </c>
      <c r="BQ12" s="359"/>
      <c r="BR12" s="535" t="s">
        <v>31</v>
      </c>
      <c r="BS12" s="538">
        <f>IF(BD12="","",IF(BP12+1&gt;12,BP12-11,BP12+1))</f>
        <v>9</v>
      </c>
      <c r="BT12" s="541" t="s">
        <v>32</v>
      </c>
      <c r="BU12" s="542"/>
      <c r="BV12" s="581"/>
      <c r="BW12" s="582"/>
      <c r="BX12" s="582"/>
      <c r="BY12" s="582"/>
      <c r="BZ12" s="582"/>
      <c r="CA12" s="582"/>
      <c r="CB12" s="583"/>
      <c r="CC12" s="585"/>
      <c r="CD12" s="585"/>
      <c r="CE12" s="585"/>
      <c r="CF12" s="585"/>
      <c r="CG12" s="585"/>
      <c r="CH12" s="585"/>
      <c r="CI12" s="588"/>
      <c r="CJ12" s="543"/>
      <c r="CK12" s="544"/>
      <c r="CL12" s="577"/>
      <c r="CM12" s="578"/>
      <c r="CN12" s="544"/>
      <c r="CO12" s="63"/>
    </row>
    <row r="13" spans="1:93" ht="9.9499999999999993" customHeight="1" x14ac:dyDescent="0.2">
      <c r="A13" s="63"/>
      <c r="B13" s="512"/>
      <c r="C13" s="513"/>
      <c r="D13" s="513"/>
      <c r="E13" s="518"/>
      <c r="F13" s="518"/>
      <c r="G13" s="518"/>
      <c r="H13" s="518"/>
      <c r="I13" s="518"/>
      <c r="J13" s="518"/>
      <c r="K13" s="518"/>
      <c r="L13" s="518"/>
      <c r="M13" s="521"/>
      <c r="N13" s="529" t="s">
        <v>78</v>
      </c>
      <c r="O13" s="530"/>
      <c r="P13" s="530"/>
      <c r="Q13" s="530"/>
      <c r="R13" s="530"/>
      <c r="S13" s="530"/>
      <c r="T13" s="530"/>
      <c r="U13" s="530"/>
      <c r="V13" s="530"/>
      <c r="W13" s="530"/>
      <c r="X13" s="531"/>
      <c r="Y13" s="591"/>
      <c r="Z13" s="596"/>
      <c r="AA13" s="597"/>
      <c r="AB13" s="598"/>
      <c r="AC13" s="614"/>
      <c r="AD13" s="555"/>
      <c r="AE13" s="611"/>
      <c r="AF13" s="450" t="s">
        <v>33</v>
      </c>
      <c r="AG13" s="617"/>
      <c r="AH13" s="617"/>
      <c r="AI13" s="450" t="s">
        <v>34</v>
      </c>
      <c r="AJ13" s="617"/>
      <c r="AK13" s="617"/>
      <c r="AL13" s="607"/>
      <c r="AM13" s="607"/>
      <c r="AN13" s="607"/>
      <c r="AO13" s="554"/>
      <c r="AP13" s="555"/>
      <c r="AQ13" s="611"/>
      <c r="AR13" s="554"/>
      <c r="AS13" s="555"/>
      <c r="AT13" s="611"/>
      <c r="AU13" s="559"/>
      <c r="AV13" s="559"/>
      <c r="AW13" s="559"/>
      <c r="AX13" s="554"/>
      <c r="AY13" s="555"/>
      <c r="AZ13" s="564"/>
      <c r="BA13" s="569"/>
      <c r="BB13" s="570"/>
      <c r="BC13" s="571"/>
      <c r="BD13" s="549"/>
      <c r="BE13" s="550"/>
      <c r="BF13" s="536"/>
      <c r="BG13" s="554"/>
      <c r="BH13" s="555"/>
      <c r="BI13" s="536"/>
      <c r="BJ13" s="554"/>
      <c r="BK13" s="555"/>
      <c r="BL13" s="536"/>
      <c r="BM13" s="554"/>
      <c r="BN13" s="555"/>
      <c r="BO13" s="536"/>
      <c r="BP13" s="554"/>
      <c r="BQ13" s="555"/>
      <c r="BR13" s="536"/>
      <c r="BS13" s="539"/>
      <c r="BT13" s="543"/>
      <c r="BU13" s="544"/>
      <c r="BV13" s="625" t="s">
        <v>35</v>
      </c>
      <c r="BW13" s="501"/>
      <c r="BX13" s="501"/>
      <c r="BY13" s="626"/>
      <c r="BZ13" s="628" t="s">
        <v>62</v>
      </c>
      <c r="CA13" s="629"/>
      <c r="CB13" s="630"/>
      <c r="CC13" s="634"/>
      <c r="CD13" s="634"/>
      <c r="CE13" s="634"/>
      <c r="CF13" s="634"/>
      <c r="CG13" s="634"/>
      <c r="CH13" s="634"/>
      <c r="CI13" s="588"/>
      <c r="CJ13" s="543"/>
      <c r="CK13" s="544"/>
      <c r="CL13" s="577"/>
      <c r="CM13" s="578"/>
      <c r="CN13" s="544"/>
      <c r="CO13" s="63"/>
    </row>
    <row r="14" spans="1:93" ht="9.9499999999999993" customHeight="1" thickBot="1" x14ac:dyDescent="0.25">
      <c r="A14" s="63"/>
      <c r="B14" s="514"/>
      <c r="C14" s="515"/>
      <c r="D14" s="515"/>
      <c r="E14" s="519"/>
      <c r="F14" s="519"/>
      <c r="G14" s="519"/>
      <c r="H14" s="519"/>
      <c r="I14" s="519"/>
      <c r="J14" s="519"/>
      <c r="K14" s="519"/>
      <c r="L14" s="519"/>
      <c r="M14" s="522"/>
      <c r="N14" s="532"/>
      <c r="O14" s="533"/>
      <c r="P14" s="533"/>
      <c r="Q14" s="533"/>
      <c r="R14" s="533"/>
      <c r="S14" s="533"/>
      <c r="T14" s="533"/>
      <c r="U14" s="533"/>
      <c r="V14" s="533"/>
      <c r="W14" s="533"/>
      <c r="X14" s="534"/>
      <c r="Y14" s="592"/>
      <c r="Z14" s="621"/>
      <c r="AA14" s="622"/>
      <c r="AB14" s="623"/>
      <c r="AC14" s="615"/>
      <c r="AD14" s="557"/>
      <c r="AE14" s="612"/>
      <c r="AF14" s="624"/>
      <c r="AG14" s="624"/>
      <c r="AH14" s="624"/>
      <c r="AI14" s="624"/>
      <c r="AJ14" s="624"/>
      <c r="AK14" s="624"/>
      <c r="AL14" s="608"/>
      <c r="AM14" s="608"/>
      <c r="AN14" s="608"/>
      <c r="AO14" s="556"/>
      <c r="AP14" s="557"/>
      <c r="AQ14" s="612"/>
      <c r="AR14" s="556"/>
      <c r="AS14" s="557"/>
      <c r="AT14" s="612"/>
      <c r="AU14" s="560"/>
      <c r="AV14" s="560"/>
      <c r="AW14" s="560"/>
      <c r="AX14" s="556"/>
      <c r="AY14" s="557"/>
      <c r="AZ14" s="565"/>
      <c r="BA14" s="572"/>
      <c r="BB14" s="573"/>
      <c r="BC14" s="574"/>
      <c r="BD14" s="551"/>
      <c r="BE14" s="552"/>
      <c r="BF14" s="537"/>
      <c r="BG14" s="556"/>
      <c r="BH14" s="557"/>
      <c r="BI14" s="537"/>
      <c r="BJ14" s="556"/>
      <c r="BK14" s="557"/>
      <c r="BL14" s="537"/>
      <c r="BM14" s="556"/>
      <c r="BN14" s="557"/>
      <c r="BO14" s="537"/>
      <c r="BP14" s="556"/>
      <c r="BQ14" s="557"/>
      <c r="BR14" s="537"/>
      <c r="BS14" s="540"/>
      <c r="BT14" s="545"/>
      <c r="BU14" s="546"/>
      <c r="BV14" s="615"/>
      <c r="BW14" s="557"/>
      <c r="BX14" s="557"/>
      <c r="BY14" s="627"/>
      <c r="BZ14" s="631"/>
      <c r="CA14" s="632"/>
      <c r="CB14" s="633"/>
      <c r="CC14" s="635"/>
      <c r="CD14" s="635"/>
      <c r="CE14" s="635"/>
      <c r="CF14" s="635"/>
      <c r="CG14" s="635"/>
      <c r="CH14" s="635"/>
      <c r="CI14" s="589"/>
      <c r="CJ14" s="545"/>
      <c r="CK14" s="546"/>
      <c r="CL14" s="579"/>
      <c r="CM14" s="545"/>
      <c r="CN14" s="546"/>
      <c r="CO14" s="63"/>
    </row>
    <row r="15" spans="1:93" s="2" customFormat="1" ht="9.9499999999999993" customHeight="1" x14ac:dyDescent="0.2">
      <c r="A15" s="726"/>
      <c r="B15" s="741">
        <f>IF(OR(AF18="",AO15=""),"",AF18*AO15)</f>
        <v>85000</v>
      </c>
      <c r="C15" s="742"/>
      <c r="D15" s="742"/>
      <c r="E15" s="742">
        <f>IF(AO15&gt;=1,AC15-AR15,0)</f>
        <v>40000</v>
      </c>
      <c r="F15" s="742"/>
      <c r="G15" s="742"/>
      <c r="H15" s="742">
        <f>IF(AO15&lt;1,B15,0)</f>
        <v>0</v>
      </c>
      <c r="I15" s="742"/>
      <c r="J15" s="742"/>
      <c r="K15" s="742">
        <f>IF(AO15&lt;1,AR15,0)</f>
        <v>0</v>
      </c>
      <c r="L15" s="742"/>
      <c r="M15" s="743"/>
      <c r="N15" s="725" t="s">
        <v>140</v>
      </c>
      <c r="O15" s="711"/>
      <c r="P15" s="711"/>
      <c r="Q15" s="711"/>
      <c r="R15" s="711"/>
      <c r="S15" s="711"/>
      <c r="T15" s="711"/>
      <c r="U15" s="711" t="s">
        <v>141</v>
      </c>
      <c r="V15" s="711"/>
      <c r="W15" s="711"/>
      <c r="X15" s="712"/>
      <c r="Y15" s="713" t="s">
        <v>5</v>
      </c>
      <c r="Z15" s="715">
        <v>43435</v>
      </c>
      <c r="AA15" s="716"/>
      <c r="AB15" s="717"/>
      <c r="AC15" s="721">
        <v>100000</v>
      </c>
      <c r="AD15" s="670"/>
      <c r="AE15" s="675"/>
      <c r="AF15" s="723">
        <f>IF(OR(AC15="",AC15=0),"",AF18/AC15)</f>
        <v>0.85</v>
      </c>
      <c r="AG15" s="723"/>
      <c r="AH15" s="723"/>
      <c r="AI15" s="723">
        <f>IF(OR(AC15="",AC15=0),"",AI18/AC15)</f>
        <v>0.15</v>
      </c>
      <c r="AJ15" s="723"/>
      <c r="AK15" s="723"/>
      <c r="AL15" s="676">
        <v>100000</v>
      </c>
      <c r="AM15" s="676"/>
      <c r="AN15" s="676"/>
      <c r="AO15" s="683">
        <f>IF(AL15="","",AL15/AC15)</f>
        <v>1</v>
      </c>
      <c r="AP15" s="684"/>
      <c r="AQ15" s="685"/>
      <c r="AR15" s="680">
        <v>60000</v>
      </c>
      <c r="AS15" s="670"/>
      <c r="AT15" s="675"/>
      <c r="AU15" s="676">
        <v>5000</v>
      </c>
      <c r="AV15" s="676"/>
      <c r="AW15" s="676"/>
      <c r="AX15" s="676">
        <v>15000</v>
      </c>
      <c r="AY15" s="676"/>
      <c r="AZ15" s="707"/>
      <c r="BA15" s="709">
        <f>IF(AL15="","",IF(OR(AL15&gt;AC15,AR15&gt;AC15),"誤入力",AL15-AR15))</f>
        <v>40000</v>
      </c>
      <c r="BB15" s="637"/>
      <c r="BC15" s="638"/>
      <c r="BD15" s="670"/>
      <c r="BE15" s="670"/>
      <c r="BF15" s="675"/>
      <c r="BG15" s="680">
        <v>40000</v>
      </c>
      <c r="BH15" s="670"/>
      <c r="BI15" s="675"/>
      <c r="BJ15" s="680"/>
      <c r="BK15" s="670"/>
      <c r="BL15" s="675"/>
      <c r="BM15" s="680"/>
      <c r="BN15" s="670"/>
      <c r="BO15" s="675"/>
      <c r="BP15" s="680"/>
      <c r="BQ15" s="670"/>
      <c r="BR15" s="675"/>
      <c r="BS15" s="636">
        <f>IF(AC15="","",IF(AC15-AR15-BD15-BG15-BJ15-BM15-BP15&lt;0,"誤入力",AC15-AR15-BD15-BG15-BJ15-BM15-BP15))</f>
        <v>0</v>
      </c>
      <c r="BT15" s="637"/>
      <c r="BU15" s="638"/>
      <c r="BV15" s="669"/>
      <c r="BW15" s="670"/>
      <c r="BX15" s="670"/>
      <c r="BY15" s="671"/>
      <c r="BZ15" s="672"/>
      <c r="CA15" s="673" t="s">
        <v>142</v>
      </c>
      <c r="CB15" s="675"/>
      <c r="CC15" s="676"/>
      <c r="CD15" s="676"/>
      <c r="CE15" s="676"/>
      <c r="CF15" s="676"/>
      <c r="CG15" s="676"/>
      <c r="CH15" s="676"/>
      <c r="CI15" s="636" t="str">
        <f>IF(SUM(BW15:BY20,CC15:CE20,CF15:CH20)=0,"",SUM(BW15:BY20,CC15:CE20,CF15:CH20))</f>
        <v/>
      </c>
      <c r="CJ15" s="637"/>
      <c r="CK15" s="638"/>
      <c r="CL15" s="643" t="s">
        <v>3</v>
      </c>
      <c r="CM15" s="644"/>
      <c r="CN15" s="645"/>
      <c r="CO15" s="86"/>
    </row>
    <row r="16" spans="1:93" s="2" customFormat="1" ht="9.9499999999999993" customHeight="1" x14ac:dyDescent="0.2">
      <c r="A16" s="726"/>
      <c r="B16" s="729"/>
      <c r="C16" s="730"/>
      <c r="D16" s="730"/>
      <c r="E16" s="730"/>
      <c r="F16" s="730"/>
      <c r="G16" s="730"/>
      <c r="H16" s="730"/>
      <c r="I16" s="730"/>
      <c r="J16" s="730"/>
      <c r="K16" s="730"/>
      <c r="L16" s="730"/>
      <c r="M16" s="734"/>
      <c r="N16" s="652"/>
      <c r="O16" s="653"/>
      <c r="P16" s="653"/>
      <c r="Q16" s="653"/>
      <c r="R16" s="653"/>
      <c r="S16" s="653"/>
      <c r="T16" s="653"/>
      <c r="U16" s="653"/>
      <c r="V16" s="653"/>
      <c r="W16" s="653"/>
      <c r="X16" s="654"/>
      <c r="Y16" s="714"/>
      <c r="Z16" s="692"/>
      <c r="AA16" s="693"/>
      <c r="AB16" s="694"/>
      <c r="AC16" s="722"/>
      <c r="AD16" s="678"/>
      <c r="AE16" s="679"/>
      <c r="AF16" s="724"/>
      <c r="AG16" s="724"/>
      <c r="AH16" s="724"/>
      <c r="AI16" s="724"/>
      <c r="AJ16" s="724"/>
      <c r="AK16" s="724"/>
      <c r="AL16" s="682"/>
      <c r="AM16" s="682"/>
      <c r="AN16" s="682"/>
      <c r="AO16" s="686"/>
      <c r="AP16" s="687"/>
      <c r="AQ16" s="688"/>
      <c r="AR16" s="681"/>
      <c r="AS16" s="677"/>
      <c r="AT16" s="679"/>
      <c r="AU16" s="682"/>
      <c r="AV16" s="682"/>
      <c r="AW16" s="682"/>
      <c r="AX16" s="682"/>
      <c r="AY16" s="682"/>
      <c r="AZ16" s="708"/>
      <c r="BA16" s="710"/>
      <c r="BB16" s="642"/>
      <c r="BC16" s="641"/>
      <c r="BD16" s="677"/>
      <c r="BE16" s="678"/>
      <c r="BF16" s="679"/>
      <c r="BG16" s="681"/>
      <c r="BH16" s="678"/>
      <c r="BI16" s="679"/>
      <c r="BJ16" s="681"/>
      <c r="BK16" s="678"/>
      <c r="BL16" s="679"/>
      <c r="BM16" s="681"/>
      <c r="BN16" s="678"/>
      <c r="BO16" s="679"/>
      <c r="BP16" s="681"/>
      <c r="BQ16" s="678"/>
      <c r="BR16" s="679"/>
      <c r="BS16" s="639"/>
      <c r="BT16" s="640"/>
      <c r="BU16" s="641"/>
      <c r="BV16" s="656"/>
      <c r="BW16" s="659"/>
      <c r="BX16" s="659"/>
      <c r="BY16" s="660"/>
      <c r="BZ16" s="662"/>
      <c r="CA16" s="674"/>
      <c r="CB16" s="666"/>
      <c r="CC16" s="668"/>
      <c r="CD16" s="668"/>
      <c r="CE16" s="668"/>
      <c r="CF16" s="668"/>
      <c r="CG16" s="668"/>
      <c r="CH16" s="668"/>
      <c r="CI16" s="639"/>
      <c r="CJ16" s="640"/>
      <c r="CK16" s="641"/>
      <c r="CL16" s="646"/>
      <c r="CM16" s="647"/>
      <c r="CN16" s="648"/>
      <c r="CO16" s="86"/>
    </row>
    <row r="17" spans="1:93" s="2" customFormat="1" ht="9.9499999999999993" customHeight="1" x14ac:dyDescent="0.2">
      <c r="A17" s="726"/>
      <c r="B17" s="729"/>
      <c r="C17" s="730"/>
      <c r="D17" s="730"/>
      <c r="E17" s="730"/>
      <c r="F17" s="730"/>
      <c r="G17" s="730"/>
      <c r="H17" s="730"/>
      <c r="I17" s="730"/>
      <c r="J17" s="730"/>
      <c r="K17" s="730"/>
      <c r="L17" s="730"/>
      <c r="M17" s="734"/>
      <c r="N17" s="652"/>
      <c r="O17" s="653"/>
      <c r="P17" s="653"/>
      <c r="Q17" s="653"/>
      <c r="R17" s="653"/>
      <c r="S17" s="653"/>
      <c r="T17" s="653"/>
      <c r="U17" s="653"/>
      <c r="V17" s="653"/>
      <c r="W17" s="653"/>
      <c r="X17" s="654"/>
      <c r="Y17" s="714"/>
      <c r="Z17" s="718"/>
      <c r="AA17" s="719"/>
      <c r="AB17" s="720"/>
      <c r="AC17" s="722"/>
      <c r="AD17" s="678"/>
      <c r="AE17" s="679"/>
      <c r="AF17" s="724"/>
      <c r="AG17" s="724"/>
      <c r="AH17" s="724"/>
      <c r="AI17" s="724"/>
      <c r="AJ17" s="724"/>
      <c r="AK17" s="724"/>
      <c r="AL17" s="682"/>
      <c r="AM17" s="682"/>
      <c r="AN17" s="682"/>
      <c r="AO17" s="686"/>
      <c r="AP17" s="687"/>
      <c r="AQ17" s="688"/>
      <c r="AR17" s="681"/>
      <c r="AS17" s="677"/>
      <c r="AT17" s="679"/>
      <c r="AU17" s="682"/>
      <c r="AV17" s="682"/>
      <c r="AW17" s="682"/>
      <c r="AX17" s="682"/>
      <c r="AY17" s="682"/>
      <c r="AZ17" s="708"/>
      <c r="BA17" s="710"/>
      <c r="BB17" s="642"/>
      <c r="BC17" s="641"/>
      <c r="BD17" s="677"/>
      <c r="BE17" s="678"/>
      <c r="BF17" s="679"/>
      <c r="BG17" s="681"/>
      <c r="BH17" s="678"/>
      <c r="BI17" s="679"/>
      <c r="BJ17" s="681"/>
      <c r="BK17" s="678"/>
      <c r="BL17" s="679"/>
      <c r="BM17" s="681"/>
      <c r="BN17" s="678"/>
      <c r="BO17" s="679"/>
      <c r="BP17" s="681"/>
      <c r="BQ17" s="678"/>
      <c r="BR17" s="679"/>
      <c r="BS17" s="639"/>
      <c r="BT17" s="640"/>
      <c r="BU17" s="641"/>
      <c r="BV17" s="655"/>
      <c r="BW17" s="657"/>
      <c r="BX17" s="657"/>
      <c r="BY17" s="658"/>
      <c r="BZ17" s="661"/>
      <c r="CA17" s="663" t="s">
        <v>142</v>
      </c>
      <c r="CB17" s="665"/>
      <c r="CC17" s="667"/>
      <c r="CD17" s="667"/>
      <c r="CE17" s="667"/>
      <c r="CF17" s="667"/>
      <c r="CG17" s="667"/>
      <c r="CH17" s="667"/>
      <c r="CI17" s="639"/>
      <c r="CJ17" s="640"/>
      <c r="CK17" s="641"/>
      <c r="CL17" s="646"/>
      <c r="CM17" s="647"/>
      <c r="CN17" s="648"/>
      <c r="CO17" s="86"/>
    </row>
    <row r="18" spans="1:93" s="2" customFormat="1" ht="9.9499999999999993" customHeight="1" x14ac:dyDescent="0.2">
      <c r="A18" s="726"/>
      <c r="B18" s="729"/>
      <c r="C18" s="730"/>
      <c r="D18" s="730"/>
      <c r="E18" s="730"/>
      <c r="F18" s="730"/>
      <c r="G18" s="730"/>
      <c r="H18" s="730"/>
      <c r="I18" s="730"/>
      <c r="J18" s="730"/>
      <c r="K18" s="730"/>
      <c r="L18" s="730"/>
      <c r="M18" s="734"/>
      <c r="N18" s="652"/>
      <c r="O18" s="653"/>
      <c r="P18" s="653"/>
      <c r="Q18" s="653"/>
      <c r="R18" s="653"/>
      <c r="S18" s="653"/>
      <c r="T18" s="653"/>
      <c r="U18" s="653"/>
      <c r="V18" s="653"/>
      <c r="W18" s="653"/>
      <c r="X18" s="654"/>
      <c r="Y18" s="714"/>
      <c r="Z18" s="689">
        <v>43525</v>
      </c>
      <c r="AA18" s="690"/>
      <c r="AB18" s="691"/>
      <c r="AC18" s="722"/>
      <c r="AD18" s="678"/>
      <c r="AE18" s="679"/>
      <c r="AF18" s="695">
        <v>85000</v>
      </c>
      <c r="AG18" s="695"/>
      <c r="AH18" s="695"/>
      <c r="AI18" s="696">
        <f>IF(OR(AC15="",AC15=0),"",AC15-AF18)</f>
        <v>15000</v>
      </c>
      <c r="AJ18" s="697"/>
      <c r="AK18" s="698"/>
      <c r="AL18" s="682"/>
      <c r="AM18" s="682"/>
      <c r="AN18" s="682"/>
      <c r="AO18" s="686"/>
      <c r="AP18" s="687"/>
      <c r="AQ18" s="688"/>
      <c r="AR18" s="681"/>
      <c r="AS18" s="677"/>
      <c r="AT18" s="679"/>
      <c r="AU18" s="682"/>
      <c r="AV18" s="682"/>
      <c r="AW18" s="682"/>
      <c r="AX18" s="682"/>
      <c r="AY18" s="682"/>
      <c r="AZ18" s="708"/>
      <c r="BA18" s="710"/>
      <c r="BB18" s="642"/>
      <c r="BC18" s="641"/>
      <c r="BD18" s="677"/>
      <c r="BE18" s="678"/>
      <c r="BF18" s="679"/>
      <c r="BG18" s="681"/>
      <c r="BH18" s="678"/>
      <c r="BI18" s="679"/>
      <c r="BJ18" s="681"/>
      <c r="BK18" s="678"/>
      <c r="BL18" s="679"/>
      <c r="BM18" s="681"/>
      <c r="BN18" s="678"/>
      <c r="BO18" s="679"/>
      <c r="BP18" s="681"/>
      <c r="BQ18" s="678"/>
      <c r="BR18" s="679"/>
      <c r="BS18" s="639"/>
      <c r="BT18" s="640"/>
      <c r="BU18" s="641"/>
      <c r="BV18" s="656"/>
      <c r="BW18" s="659"/>
      <c r="BX18" s="659"/>
      <c r="BY18" s="660"/>
      <c r="BZ18" s="662"/>
      <c r="CA18" s="664"/>
      <c r="CB18" s="666"/>
      <c r="CC18" s="668"/>
      <c r="CD18" s="668"/>
      <c r="CE18" s="668"/>
      <c r="CF18" s="668"/>
      <c r="CG18" s="668"/>
      <c r="CH18" s="668"/>
      <c r="CI18" s="639"/>
      <c r="CJ18" s="640"/>
      <c r="CK18" s="641"/>
      <c r="CL18" s="646"/>
      <c r="CM18" s="647"/>
      <c r="CN18" s="648"/>
      <c r="CO18" s="86"/>
    </row>
    <row r="19" spans="1:93" s="2" customFormat="1" ht="9.9499999999999993" customHeight="1" x14ac:dyDescent="0.2">
      <c r="A19" s="726"/>
      <c r="B19" s="729"/>
      <c r="C19" s="730"/>
      <c r="D19" s="730"/>
      <c r="E19" s="730"/>
      <c r="F19" s="730"/>
      <c r="G19" s="730"/>
      <c r="H19" s="730"/>
      <c r="I19" s="730"/>
      <c r="J19" s="730"/>
      <c r="K19" s="730"/>
      <c r="L19" s="730"/>
      <c r="M19" s="734"/>
      <c r="N19" s="652" t="s">
        <v>143</v>
      </c>
      <c r="O19" s="653"/>
      <c r="P19" s="653"/>
      <c r="Q19" s="653"/>
      <c r="R19" s="653"/>
      <c r="S19" s="653"/>
      <c r="T19" s="653"/>
      <c r="U19" s="653"/>
      <c r="V19" s="653"/>
      <c r="W19" s="653"/>
      <c r="X19" s="654"/>
      <c r="Y19" s="714"/>
      <c r="Z19" s="692"/>
      <c r="AA19" s="693"/>
      <c r="AB19" s="694"/>
      <c r="AC19" s="722"/>
      <c r="AD19" s="678"/>
      <c r="AE19" s="679"/>
      <c r="AF19" s="695"/>
      <c r="AG19" s="695"/>
      <c r="AH19" s="695"/>
      <c r="AI19" s="639"/>
      <c r="AJ19" s="642"/>
      <c r="AK19" s="699"/>
      <c r="AL19" s="682"/>
      <c r="AM19" s="682"/>
      <c r="AN19" s="682"/>
      <c r="AO19" s="686"/>
      <c r="AP19" s="687"/>
      <c r="AQ19" s="688"/>
      <c r="AR19" s="681"/>
      <c r="AS19" s="677"/>
      <c r="AT19" s="679"/>
      <c r="AU19" s="682"/>
      <c r="AV19" s="682"/>
      <c r="AW19" s="682"/>
      <c r="AX19" s="682"/>
      <c r="AY19" s="682"/>
      <c r="AZ19" s="708"/>
      <c r="BA19" s="710"/>
      <c r="BB19" s="642"/>
      <c r="BC19" s="641"/>
      <c r="BD19" s="677"/>
      <c r="BE19" s="678"/>
      <c r="BF19" s="679"/>
      <c r="BG19" s="681"/>
      <c r="BH19" s="678"/>
      <c r="BI19" s="679"/>
      <c r="BJ19" s="681"/>
      <c r="BK19" s="678"/>
      <c r="BL19" s="679"/>
      <c r="BM19" s="681"/>
      <c r="BN19" s="678"/>
      <c r="BO19" s="679"/>
      <c r="BP19" s="681"/>
      <c r="BQ19" s="678"/>
      <c r="BR19" s="679"/>
      <c r="BS19" s="639"/>
      <c r="BT19" s="640"/>
      <c r="BU19" s="641"/>
      <c r="BV19" s="655"/>
      <c r="BW19" s="657"/>
      <c r="BX19" s="657"/>
      <c r="BY19" s="658"/>
      <c r="BZ19" s="661"/>
      <c r="CA19" s="663" t="s">
        <v>142</v>
      </c>
      <c r="CB19" s="665"/>
      <c r="CC19" s="667"/>
      <c r="CD19" s="667"/>
      <c r="CE19" s="667"/>
      <c r="CF19" s="667"/>
      <c r="CG19" s="667"/>
      <c r="CH19" s="667"/>
      <c r="CI19" s="639"/>
      <c r="CJ19" s="640"/>
      <c r="CK19" s="641"/>
      <c r="CL19" s="646"/>
      <c r="CM19" s="647"/>
      <c r="CN19" s="648"/>
      <c r="CO19" s="86"/>
    </row>
    <row r="20" spans="1:93" s="2" customFormat="1" ht="9.9499999999999993" customHeight="1" x14ac:dyDescent="0.2">
      <c r="A20" s="726"/>
      <c r="B20" s="729"/>
      <c r="C20" s="730"/>
      <c r="D20" s="730"/>
      <c r="E20" s="730"/>
      <c r="F20" s="730"/>
      <c r="G20" s="730"/>
      <c r="H20" s="730"/>
      <c r="I20" s="730"/>
      <c r="J20" s="730"/>
      <c r="K20" s="730"/>
      <c r="L20" s="730"/>
      <c r="M20" s="734"/>
      <c r="N20" s="700"/>
      <c r="O20" s="701"/>
      <c r="P20" s="701"/>
      <c r="Q20" s="701"/>
      <c r="R20" s="701"/>
      <c r="S20" s="701"/>
      <c r="T20" s="701"/>
      <c r="U20" s="701"/>
      <c r="V20" s="701"/>
      <c r="W20" s="701"/>
      <c r="X20" s="702"/>
      <c r="Y20" s="714"/>
      <c r="Z20" s="692"/>
      <c r="AA20" s="693"/>
      <c r="AB20" s="694"/>
      <c r="AC20" s="722"/>
      <c r="AD20" s="677"/>
      <c r="AE20" s="679"/>
      <c r="AF20" s="667"/>
      <c r="AG20" s="667"/>
      <c r="AH20" s="667"/>
      <c r="AI20" s="639"/>
      <c r="AJ20" s="642"/>
      <c r="AK20" s="699"/>
      <c r="AL20" s="682"/>
      <c r="AM20" s="682"/>
      <c r="AN20" s="682"/>
      <c r="AO20" s="686"/>
      <c r="AP20" s="687"/>
      <c r="AQ20" s="688"/>
      <c r="AR20" s="681"/>
      <c r="AS20" s="677"/>
      <c r="AT20" s="679"/>
      <c r="AU20" s="682"/>
      <c r="AV20" s="682"/>
      <c r="AW20" s="682"/>
      <c r="AX20" s="682"/>
      <c r="AY20" s="682"/>
      <c r="AZ20" s="708"/>
      <c r="BA20" s="710"/>
      <c r="BB20" s="642"/>
      <c r="BC20" s="641"/>
      <c r="BD20" s="677"/>
      <c r="BE20" s="677"/>
      <c r="BF20" s="679"/>
      <c r="BG20" s="681"/>
      <c r="BH20" s="677"/>
      <c r="BI20" s="679"/>
      <c r="BJ20" s="681"/>
      <c r="BK20" s="677"/>
      <c r="BL20" s="679"/>
      <c r="BM20" s="681"/>
      <c r="BN20" s="677"/>
      <c r="BO20" s="679"/>
      <c r="BP20" s="681"/>
      <c r="BQ20" s="677"/>
      <c r="BR20" s="679"/>
      <c r="BS20" s="639"/>
      <c r="BT20" s="642"/>
      <c r="BU20" s="641"/>
      <c r="BV20" s="703"/>
      <c r="BW20" s="677"/>
      <c r="BX20" s="677"/>
      <c r="BY20" s="704"/>
      <c r="BZ20" s="705"/>
      <c r="CA20" s="706"/>
      <c r="CB20" s="679"/>
      <c r="CC20" s="682"/>
      <c r="CD20" s="682"/>
      <c r="CE20" s="682"/>
      <c r="CF20" s="682"/>
      <c r="CG20" s="682"/>
      <c r="CH20" s="682"/>
      <c r="CI20" s="639"/>
      <c r="CJ20" s="642"/>
      <c r="CK20" s="641"/>
      <c r="CL20" s="649"/>
      <c r="CM20" s="650"/>
      <c r="CN20" s="651"/>
      <c r="CO20" s="86"/>
    </row>
    <row r="21" spans="1:93" s="2" customFormat="1" ht="9.9499999999999993" customHeight="1" x14ac:dyDescent="0.2">
      <c r="A21" s="726"/>
      <c r="B21" s="727">
        <f>IF(OR(AF24="",AO21=""),"",AF24*AO21)</f>
        <v>11250</v>
      </c>
      <c r="C21" s="728"/>
      <c r="D21" s="728"/>
      <c r="E21" s="728">
        <f>IF(AO21&gt;=1,AC21-AR21,0)</f>
        <v>0</v>
      </c>
      <c r="F21" s="728"/>
      <c r="G21" s="728"/>
      <c r="H21" s="728">
        <f>IF(AO21&lt;1,B21,0)</f>
        <v>11250</v>
      </c>
      <c r="I21" s="728"/>
      <c r="J21" s="728"/>
      <c r="K21" s="728">
        <f>IF(AO21&lt;1,AR21,0)</f>
        <v>8000</v>
      </c>
      <c r="L21" s="728"/>
      <c r="M21" s="733"/>
      <c r="N21" s="736" t="s">
        <v>144</v>
      </c>
      <c r="O21" s="737"/>
      <c r="P21" s="737"/>
      <c r="Q21" s="737"/>
      <c r="R21" s="737"/>
      <c r="S21" s="737"/>
      <c r="T21" s="737"/>
      <c r="U21" s="737" t="s">
        <v>145</v>
      </c>
      <c r="V21" s="737"/>
      <c r="W21" s="737"/>
      <c r="X21" s="738"/>
      <c r="Y21" s="739" t="s">
        <v>7</v>
      </c>
      <c r="Z21" s="786">
        <v>43466</v>
      </c>
      <c r="AA21" s="787"/>
      <c r="AB21" s="788"/>
      <c r="AC21" s="789">
        <v>30000</v>
      </c>
      <c r="AD21" s="760"/>
      <c r="AE21" s="761"/>
      <c r="AF21" s="791">
        <f t="shared" ref="AF21" si="0">IF(OR(AC21="",AC21=0),"",AF24/AC21)</f>
        <v>0.9</v>
      </c>
      <c r="AG21" s="791"/>
      <c r="AH21" s="791"/>
      <c r="AI21" s="791">
        <f t="shared" ref="AI21" si="1">IF(OR(AC21="",AC21=0),"",AI24/AC21)</f>
        <v>0.1</v>
      </c>
      <c r="AJ21" s="791"/>
      <c r="AK21" s="791"/>
      <c r="AL21" s="747">
        <v>12500</v>
      </c>
      <c r="AM21" s="747"/>
      <c r="AN21" s="747"/>
      <c r="AO21" s="749">
        <f>IF(AL21="","",AL21/AC21)</f>
        <v>0.41666666666666669</v>
      </c>
      <c r="AP21" s="750"/>
      <c r="AQ21" s="751"/>
      <c r="AR21" s="759">
        <v>8000</v>
      </c>
      <c r="AS21" s="760"/>
      <c r="AT21" s="761"/>
      <c r="AU21" s="747">
        <v>7000</v>
      </c>
      <c r="AV21" s="747"/>
      <c r="AW21" s="747"/>
      <c r="AX21" s="747">
        <v>4250</v>
      </c>
      <c r="AY21" s="747"/>
      <c r="AZ21" s="771"/>
      <c r="BA21" s="773">
        <f t="shared" ref="BA21" si="2">IF(AL21="","",IF(OR(AL21&gt;AC21,AR21&gt;AC21),"誤入力",AL21-AR21))</f>
        <v>4500</v>
      </c>
      <c r="BB21" s="766"/>
      <c r="BC21" s="767"/>
      <c r="BD21" s="760"/>
      <c r="BE21" s="760"/>
      <c r="BF21" s="761"/>
      <c r="BG21" s="759"/>
      <c r="BH21" s="760"/>
      <c r="BI21" s="761"/>
      <c r="BJ21" s="759"/>
      <c r="BK21" s="760"/>
      <c r="BL21" s="761"/>
      <c r="BM21" s="759">
        <v>22000</v>
      </c>
      <c r="BN21" s="760"/>
      <c r="BO21" s="761"/>
      <c r="BP21" s="759"/>
      <c r="BQ21" s="760"/>
      <c r="BR21" s="761"/>
      <c r="BS21" s="765">
        <f t="shared" ref="BS21" si="3">IF(AC21="","",IF(AC21-AR21-BD21-BG21-BJ21-BM21-BP21&lt;0,"誤入力",AC21-AR21-BD21-BG21-BJ21-BM21-BP21))</f>
        <v>0</v>
      </c>
      <c r="BT21" s="766"/>
      <c r="BU21" s="767"/>
      <c r="BV21" s="769"/>
      <c r="BW21" s="760">
        <v>7000</v>
      </c>
      <c r="BX21" s="760"/>
      <c r="BY21" s="770"/>
      <c r="BZ21" s="784">
        <v>7</v>
      </c>
      <c r="CA21" s="785" t="s">
        <v>142</v>
      </c>
      <c r="CB21" s="761">
        <v>20</v>
      </c>
      <c r="CC21" s="747"/>
      <c r="CD21" s="747"/>
      <c r="CE21" s="747"/>
      <c r="CF21" s="747"/>
      <c r="CG21" s="747"/>
      <c r="CH21" s="747"/>
      <c r="CI21" s="765">
        <f>IF(SUM(BW21:BY26,CC21:CE26,CF21:CH26)=0,"",SUM(BW21:BY26,CC21:CE26,CF21:CH26))</f>
        <v>7000</v>
      </c>
      <c r="CJ21" s="766"/>
      <c r="CK21" s="767"/>
      <c r="CL21" s="779" t="s">
        <v>3</v>
      </c>
      <c r="CM21" s="780"/>
      <c r="CN21" s="648"/>
      <c r="CO21" s="86"/>
    </row>
    <row r="22" spans="1:93" s="2" customFormat="1" ht="9.9499999999999993" customHeight="1" x14ac:dyDescent="0.2">
      <c r="A22" s="726"/>
      <c r="B22" s="729"/>
      <c r="C22" s="730"/>
      <c r="D22" s="730"/>
      <c r="E22" s="730"/>
      <c r="F22" s="730"/>
      <c r="G22" s="730"/>
      <c r="H22" s="730"/>
      <c r="I22" s="730"/>
      <c r="J22" s="730"/>
      <c r="K22" s="730"/>
      <c r="L22" s="730"/>
      <c r="M22" s="734"/>
      <c r="N22" s="652"/>
      <c r="O22" s="653"/>
      <c r="P22" s="653"/>
      <c r="Q22" s="653"/>
      <c r="R22" s="653"/>
      <c r="S22" s="653"/>
      <c r="T22" s="653"/>
      <c r="U22" s="653"/>
      <c r="V22" s="653"/>
      <c r="W22" s="653"/>
      <c r="X22" s="654"/>
      <c r="Y22" s="714"/>
      <c r="Z22" s="692"/>
      <c r="AA22" s="693"/>
      <c r="AB22" s="694"/>
      <c r="AC22" s="722"/>
      <c r="AD22" s="677"/>
      <c r="AE22" s="679"/>
      <c r="AF22" s="724"/>
      <c r="AG22" s="724"/>
      <c r="AH22" s="724"/>
      <c r="AI22" s="724"/>
      <c r="AJ22" s="724"/>
      <c r="AK22" s="724"/>
      <c r="AL22" s="682"/>
      <c r="AM22" s="682"/>
      <c r="AN22" s="682"/>
      <c r="AO22" s="686"/>
      <c r="AP22" s="687"/>
      <c r="AQ22" s="688"/>
      <c r="AR22" s="681"/>
      <c r="AS22" s="677"/>
      <c r="AT22" s="679"/>
      <c r="AU22" s="682"/>
      <c r="AV22" s="682"/>
      <c r="AW22" s="682"/>
      <c r="AX22" s="682"/>
      <c r="AY22" s="682"/>
      <c r="AZ22" s="708"/>
      <c r="BA22" s="710"/>
      <c r="BB22" s="642"/>
      <c r="BC22" s="641"/>
      <c r="BD22" s="677"/>
      <c r="BE22" s="677"/>
      <c r="BF22" s="679"/>
      <c r="BG22" s="681"/>
      <c r="BH22" s="677"/>
      <c r="BI22" s="679"/>
      <c r="BJ22" s="681"/>
      <c r="BK22" s="677"/>
      <c r="BL22" s="679"/>
      <c r="BM22" s="681"/>
      <c r="BN22" s="677"/>
      <c r="BO22" s="679"/>
      <c r="BP22" s="681"/>
      <c r="BQ22" s="677"/>
      <c r="BR22" s="679"/>
      <c r="BS22" s="639"/>
      <c r="BT22" s="642"/>
      <c r="BU22" s="641"/>
      <c r="BV22" s="656"/>
      <c r="BW22" s="659"/>
      <c r="BX22" s="659"/>
      <c r="BY22" s="660"/>
      <c r="BZ22" s="662"/>
      <c r="CA22" s="674"/>
      <c r="CB22" s="666"/>
      <c r="CC22" s="668"/>
      <c r="CD22" s="668"/>
      <c r="CE22" s="668"/>
      <c r="CF22" s="668"/>
      <c r="CG22" s="668"/>
      <c r="CH22" s="668"/>
      <c r="CI22" s="639"/>
      <c r="CJ22" s="642"/>
      <c r="CK22" s="641"/>
      <c r="CL22" s="646"/>
      <c r="CM22" s="647"/>
      <c r="CN22" s="648"/>
      <c r="CO22" s="86"/>
    </row>
    <row r="23" spans="1:93" s="2" customFormat="1" ht="9.9499999999999993" customHeight="1" x14ac:dyDescent="0.2">
      <c r="A23" s="726"/>
      <c r="B23" s="729"/>
      <c r="C23" s="730"/>
      <c r="D23" s="730"/>
      <c r="E23" s="730"/>
      <c r="F23" s="730"/>
      <c r="G23" s="730"/>
      <c r="H23" s="730"/>
      <c r="I23" s="730"/>
      <c r="J23" s="730"/>
      <c r="K23" s="730"/>
      <c r="L23" s="730"/>
      <c r="M23" s="734"/>
      <c r="N23" s="652" t="s">
        <v>146</v>
      </c>
      <c r="O23" s="653"/>
      <c r="P23" s="653"/>
      <c r="Q23" s="653"/>
      <c r="R23" s="653"/>
      <c r="S23" s="653"/>
      <c r="T23" s="653"/>
      <c r="U23" s="653"/>
      <c r="V23" s="653"/>
      <c r="W23" s="653"/>
      <c r="X23" s="654"/>
      <c r="Y23" s="714"/>
      <c r="Z23" s="718"/>
      <c r="AA23" s="719"/>
      <c r="AB23" s="720"/>
      <c r="AC23" s="722"/>
      <c r="AD23" s="677"/>
      <c r="AE23" s="679"/>
      <c r="AF23" s="724"/>
      <c r="AG23" s="724"/>
      <c r="AH23" s="724"/>
      <c r="AI23" s="724"/>
      <c r="AJ23" s="724"/>
      <c r="AK23" s="724"/>
      <c r="AL23" s="682"/>
      <c r="AM23" s="682"/>
      <c r="AN23" s="682"/>
      <c r="AO23" s="686"/>
      <c r="AP23" s="687"/>
      <c r="AQ23" s="688"/>
      <c r="AR23" s="681"/>
      <c r="AS23" s="677"/>
      <c r="AT23" s="679"/>
      <c r="AU23" s="682"/>
      <c r="AV23" s="682"/>
      <c r="AW23" s="682"/>
      <c r="AX23" s="682"/>
      <c r="AY23" s="682"/>
      <c r="AZ23" s="708"/>
      <c r="BA23" s="710"/>
      <c r="BB23" s="642"/>
      <c r="BC23" s="641"/>
      <c r="BD23" s="677"/>
      <c r="BE23" s="677"/>
      <c r="BF23" s="679"/>
      <c r="BG23" s="681"/>
      <c r="BH23" s="677"/>
      <c r="BI23" s="679"/>
      <c r="BJ23" s="681"/>
      <c r="BK23" s="677"/>
      <c r="BL23" s="679"/>
      <c r="BM23" s="681"/>
      <c r="BN23" s="677"/>
      <c r="BO23" s="679"/>
      <c r="BP23" s="681"/>
      <c r="BQ23" s="677"/>
      <c r="BR23" s="679"/>
      <c r="BS23" s="639"/>
      <c r="BT23" s="642"/>
      <c r="BU23" s="641"/>
      <c r="BV23" s="655"/>
      <c r="BW23" s="657"/>
      <c r="BX23" s="657"/>
      <c r="BY23" s="658"/>
      <c r="BZ23" s="661"/>
      <c r="CA23" s="663" t="s">
        <v>142</v>
      </c>
      <c r="CB23" s="665"/>
      <c r="CC23" s="667"/>
      <c r="CD23" s="667"/>
      <c r="CE23" s="667"/>
      <c r="CF23" s="667"/>
      <c r="CG23" s="667"/>
      <c r="CH23" s="667"/>
      <c r="CI23" s="639"/>
      <c r="CJ23" s="642"/>
      <c r="CK23" s="641"/>
      <c r="CL23" s="646"/>
      <c r="CM23" s="647"/>
      <c r="CN23" s="648"/>
      <c r="CO23" s="86"/>
    </row>
    <row r="24" spans="1:93" s="2" customFormat="1" ht="9.9499999999999993" customHeight="1" x14ac:dyDescent="0.2">
      <c r="A24" s="726"/>
      <c r="B24" s="729"/>
      <c r="C24" s="730"/>
      <c r="D24" s="730"/>
      <c r="E24" s="730"/>
      <c r="F24" s="730"/>
      <c r="G24" s="730"/>
      <c r="H24" s="730"/>
      <c r="I24" s="730"/>
      <c r="J24" s="730"/>
      <c r="K24" s="730"/>
      <c r="L24" s="730"/>
      <c r="M24" s="734"/>
      <c r="N24" s="652"/>
      <c r="O24" s="653"/>
      <c r="P24" s="653"/>
      <c r="Q24" s="653"/>
      <c r="R24" s="653"/>
      <c r="S24" s="653"/>
      <c r="T24" s="653"/>
      <c r="U24" s="653"/>
      <c r="V24" s="653"/>
      <c r="W24" s="653"/>
      <c r="X24" s="654"/>
      <c r="Y24" s="714"/>
      <c r="Z24" s="689">
        <v>43586</v>
      </c>
      <c r="AA24" s="690"/>
      <c r="AB24" s="691"/>
      <c r="AC24" s="722"/>
      <c r="AD24" s="677"/>
      <c r="AE24" s="679"/>
      <c r="AF24" s="695">
        <v>27000</v>
      </c>
      <c r="AG24" s="695"/>
      <c r="AH24" s="695"/>
      <c r="AI24" s="696">
        <f t="shared" ref="AI24" si="4">IF(OR(AC21="",AC21=0),"",AC21-AF24)</f>
        <v>3000</v>
      </c>
      <c r="AJ24" s="697"/>
      <c r="AK24" s="698"/>
      <c r="AL24" s="682"/>
      <c r="AM24" s="682"/>
      <c r="AN24" s="682"/>
      <c r="AO24" s="686"/>
      <c r="AP24" s="687"/>
      <c r="AQ24" s="688"/>
      <c r="AR24" s="681"/>
      <c r="AS24" s="677"/>
      <c r="AT24" s="679"/>
      <c r="AU24" s="682"/>
      <c r="AV24" s="682"/>
      <c r="AW24" s="682"/>
      <c r="AX24" s="682"/>
      <c r="AY24" s="682"/>
      <c r="AZ24" s="708"/>
      <c r="BA24" s="710"/>
      <c r="BB24" s="642"/>
      <c r="BC24" s="641"/>
      <c r="BD24" s="677"/>
      <c r="BE24" s="677"/>
      <c r="BF24" s="679"/>
      <c r="BG24" s="681"/>
      <c r="BH24" s="677"/>
      <c r="BI24" s="679"/>
      <c r="BJ24" s="681"/>
      <c r="BK24" s="677"/>
      <c r="BL24" s="679"/>
      <c r="BM24" s="681"/>
      <c r="BN24" s="677"/>
      <c r="BO24" s="679"/>
      <c r="BP24" s="681"/>
      <c r="BQ24" s="677"/>
      <c r="BR24" s="679"/>
      <c r="BS24" s="639"/>
      <c r="BT24" s="642"/>
      <c r="BU24" s="641"/>
      <c r="BV24" s="656"/>
      <c r="BW24" s="659"/>
      <c r="BX24" s="659"/>
      <c r="BY24" s="660"/>
      <c r="BZ24" s="662"/>
      <c r="CA24" s="664"/>
      <c r="CB24" s="666"/>
      <c r="CC24" s="668"/>
      <c r="CD24" s="668"/>
      <c r="CE24" s="668"/>
      <c r="CF24" s="668"/>
      <c r="CG24" s="668"/>
      <c r="CH24" s="668"/>
      <c r="CI24" s="639"/>
      <c r="CJ24" s="642"/>
      <c r="CK24" s="641"/>
      <c r="CL24" s="646"/>
      <c r="CM24" s="647"/>
      <c r="CN24" s="648"/>
      <c r="CO24" s="86"/>
    </row>
    <row r="25" spans="1:93" s="2" customFormat="1" ht="9.9499999999999993" customHeight="1" x14ac:dyDescent="0.2">
      <c r="A25" s="726"/>
      <c r="B25" s="729"/>
      <c r="C25" s="730"/>
      <c r="D25" s="730"/>
      <c r="E25" s="730"/>
      <c r="F25" s="730"/>
      <c r="G25" s="730"/>
      <c r="H25" s="730"/>
      <c r="I25" s="730"/>
      <c r="J25" s="730"/>
      <c r="K25" s="730"/>
      <c r="L25" s="730"/>
      <c r="M25" s="734"/>
      <c r="N25" s="652" t="s">
        <v>143</v>
      </c>
      <c r="O25" s="653"/>
      <c r="P25" s="653"/>
      <c r="Q25" s="653"/>
      <c r="R25" s="653"/>
      <c r="S25" s="653"/>
      <c r="T25" s="653"/>
      <c r="U25" s="653"/>
      <c r="V25" s="653"/>
      <c r="W25" s="653"/>
      <c r="X25" s="654"/>
      <c r="Y25" s="714"/>
      <c r="Z25" s="692"/>
      <c r="AA25" s="693"/>
      <c r="AB25" s="694"/>
      <c r="AC25" s="722"/>
      <c r="AD25" s="677"/>
      <c r="AE25" s="679"/>
      <c r="AF25" s="695"/>
      <c r="AG25" s="695"/>
      <c r="AH25" s="695"/>
      <c r="AI25" s="639"/>
      <c r="AJ25" s="642"/>
      <c r="AK25" s="699"/>
      <c r="AL25" s="682"/>
      <c r="AM25" s="682"/>
      <c r="AN25" s="682"/>
      <c r="AO25" s="686"/>
      <c r="AP25" s="687"/>
      <c r="AQ25" s="688"/>
      <c r="AR25" s="681"/>
      <c r="AS25" s="677"/>
      <c r="AT25" s="679"/>
      <c r="AU25" s="682"/>
      <c r="AV25" s="682"/>
      <c r="AW25" s="682"/>
      <c r="AX25" s="682"/>
      <c r="AY25" s="682"/>
      <c r="AZ25" s="708"/>
      <c r="BA25" s="710"/>
      <c r="BB25" s="642"/>
      <c r="BC25" s="641"/>
      <c r="BD25" s="677"/>
      <c r="BE25" s="677"/>
      <c r="BF25" s="679"/>
      <c r="BG25" s="681"/>
      <c r="BH25" s="677"/>
      <c r="BI25" s="679"/>
      <c r="BJ25" s="681"/>
      <c r="BK25" s="677"/>
      <c r="BL25" s="679"/>
      <c r="BM25" s="681"/>
      <c r="BN25" s="677"/>
      <c r="BO25" s="679"/>
      <c r="BP25" s="681"/>
      <c r="BQ25" s="677"/>
      <c r="BR25" s="679"/>
      <c r="BS25" s="639"/>
      <c r="BT25" s="642"/>
      <c r="BU25" s="641"/>
      <c r="BV25" s="655"/>
      <c r="BW25" s="657"/>
      <c r="BX25" s="657"/>
      <c r="BY25" s="658"/>
      <c r="BZ25" s="661"/>
      <c r="CA25" s="663" t="s">
        <v>142</v>
      </c>
      <c r="CB25" s="665"/>
      <c r="CC25" s="667"/>
      <c r="CD25" s="667"/>
      <c r="CE25" s="667"/>
      <c r="CF25" s="667"/>
      <c r="CG25" s="667"/>
      <c r="CH25" s="667"/>
      <c r="CI25" s="639"/>
      <c r="CJ25" s="642"/>
      <c r="CK25" s="641"/>
      <c r="CL25" s="646"/>
      <c r="CM25" s="647"/>
      <c r="CN25" s="648"/>
      <c r="CO25" s="86"/>
    </row>
    <row r="26" spans="1:93" s="2" customFormat="1" ht="9.9499999999999993" customHeight="1" x14ac:dyDescent="0.2">
      <c r="A26" s="726"/>
      <c r="B26" s="731"/>
      <c r="C26" s="732"/>
      <c r="D26" s="732"/>
      <c r="E26" s="732"/>
      <c r="F26" s="732"/>
      <c r="G26" s="732"/>
      <c r="H26" s="732"/>
      <c r="I26" s="732"/>
      <c r="J26" s="732"/>
      <c r="K26" s="732"/>
      <c r="L26" s="732"/>
      <c r="M26" s="735"/>
      <c r="N26" s="744"/>
      <c r="O26" s="745"/>
      <c r="P26" s="745"/>
      <c r="Q26" s="745"/>
      <c r="R26" s="745"/>
      <c r="S26" s="745"/>
      <c r="T26" s="745"/>
      <c r="U26" s="745"/>
      <c r="V26" s="745"/>
      <c r="W26" s="745"/>
      <c r="X26" s="746"/>
      <c r="Y26" s="740"/>
      <c r="Z26" s="781"/>
      <c r="AA26" s="782"/>
      <c r="AB26" s="783"/>
      <c r="AC26" s="790"/>
      <c r="AD26" s="763"/>
      <c r="AE26" s="764"/>
      <c r="AF26" s="755"/>
      <c r="AG26" s="755"/>
      <c r="AH26" s="755"/>
      <c r="AI26" s="756"/>
      <c r="AJ26" s="757"/>
      <c r="AK26" s="758"/>
      <c r="AL26" s="748"/>
      <c r="AM26" s="748"/>
      <c r="AN26" s="748"/>
      <c r="AO26" s="752"/>
      <c r="AP26" s="753"/>
      <c r="AQ26" s="754"/>
      <c r="AR26" s="762"/>
      <c r="AS26" s="763"/>
      <c r="AT26" s="764"/>
      <c r="AU26" s="748"/>
      <c r="AV26" s="748"/>
      <c r="AW26" s="748"/>
      <c r="AX26" s="748"/>
      <c r="AY26" s="748"/>
      <c r="AZ26" s="772"/>
      <c r="BA26" s="774"/>
      <c r="BB26" s="757"/>
      <c r="BC26" s="768"/>
      <c r="BD26" s="763"/>
      <c r="BE26" s="763"/>
      <c r="BF26" s="764"/>
      <c r="BG26" s="762"/>
      <c r="BH26" s="763"/>
      <c r="BI26" s="764"/>
      <c r="BJ26" s="762"/>
      <c r="BK26" s="763"/>
      <c r="BL26" s="764"/>
      <c r="BM26" s="762"/>
      <c r="BN26" s="763"/>
      <c r="BO26" s="764"/>
      <c r="BP26" s="762"/>
      <c r="BQ26" s="763"/>
      <c r="BR26" s="764"/>
      <c r="BS26" s="756"/>
      <c r="BT26" s="757"/>
      <c r="BU26" s="768"/>
      <c r="BV26" s="775"/>
      <c r="BW26" s="763"/>
      <c r="BX26" s="763"/>
      <c r="BY26" s="776"/>
      <c r="BZ26" s="777"/>
      <c r="CA26" s="778"/>
      <c r="CB26" s="764"/>
      <c r="CC26" s="748"/>
      <c r="CD26" s="748"/>
      <c r="CE26" s="748"/>
      <c r="CF26" s="748"/>
      <c r="CG26" s="748"/>
      <c r="CH26" s="748"/>
      <c r="CI26" s="756"/>
      <c r="CJ26" s="757"/>
      <c r="CK26" s="768"/>
      <c r="CL26" s="646"/>
      <c r="CM26" s="647"/>
      <c r="CN26" s="648"/>
      <c r="CO26" s="86"/>
    </row>
    <row r="27" spans="1:93" s="2" customFormat="1" ht="9.9499999999999993" customHeight="1" x14ac:dyDescent="0.2">
      <c r="A27" s="726"/>
      <c r="B27" s="727">
        <f>IF(OR(AF30="",AO27=""),"",AF30*AO27)</f>
        <v>20000</v>
      </c>
      <c r="C27" s="728"/>
      <c r="D27" s="728"/>
      <c r="E27" s="728">
        <f>IF(AO27&gt;=1,AC27-AR27,0)</f>
        <v>0</v>
      </c>
      <c r="F27" s="728"/>
      <c r="G27" s="728"/>
      <c r="H27" s="728">
        <f>IF(AO27&lt;1,B27,0)</f>
        <v>20000</v>
      </c>
      <c r="I27" s="728"/>
      <c r="J27" s="728"/>
      <c r="K27" s="728">
        <f>IF(AO27&lt;1,AR27,0)</f>
        <v>0</v>
      </c>
      <c r="L27" s="728"/>
      <c r="M27" s="733"/>
      <c r="N27" s="794" t="s">
        <v>144</v>
      </c>
      <c r="O27" s="792"/>
      <c r="P27" s="792"/>
      <c r="Q27" s="792"/>
      <c r="R27" s="792"/>
      <c r="S27" s="792"/>
      <c r="T27" s="792"/>
      <c r="U27" s="792" t="s">
        <v>145</v>
      </c>
      <c r="V27" s="792"/>
      <c r="W27" s="792"/>
      <c r="X27" s="793"/>
      <c r="Y27" s="739" t="s">
        <v>8</v>
      </c>
      <c r="Z27" s="786">
        <v>43466</v>
      </c>
      <c r="AA27" s="787"/>
      <c r="AB27" s="788"/>
      <c r="AC27" s="789">
        <v>32000</v>
      </c>
      <c r="AD27" s="760"/>
      <c r="AE27" s="761"/>
      <c r="AF27" s="791">
        <f t="shared" ref="AF27" si="5">IF(OR(AC27="",AC27=0),"",AF30/AC27)</f>
        <v>0.8</v>
      </c>
      <c r="AG27" s="791"/>
      <c r="AH27" s="791"/>
      <c r="AI27" s="791">
        <f t="shared" ref="AI27" si="6">IF(OR(AC27="",AC27=0),"",AI30/AC27)</f>
        <v>0.2</v>
      </c>
      <c r="AJ27" s="791"/>
      <c r="AK27" s="791"/>
      <c r="AL27" s="747">
        <v>25000</v>
      </c>
      <c r="AM27" s="747"/>
      <c r="AN27" s="747"/>
      <c r="AO27" s="749">
        <f>IF(AL27="","",AL27/AC27)</f>
        <v>0.78125</v>
      </c>
      <c r="AP27" s="750"/>
      <c r="AQ27" s="751"/>
      <c r="AR27" s="759"/>
      <c r="AS27" s="760"/>
      <c r="AT27" s="761"/>
      <c r="AU27" s="747">
        <v>20000</v>
      </c>
      <c r="AV27" s="747"/>
      <c r="AW27" s="747"/>
      <c r="AX27" s="747"/>
      <c r="AY27" s="747"/>
      <c r="AZ27" s="771"/>
      <c r="BA27" s="773">
        <f t="shared" ref="BA27" si="7">IF(AL27="","",IF(OR(AL27&gt;AC27,AR27&gt;AC27),"誤入力",AL27-AR27))</f>
        <v>25000</v>
      </c>
      <c r="BB27" s="766"/>
      <c r="BC27" s="767"/>
      <c r="BD27" s="760"/>
      <c r="BE27" s="760"/>
      <c r="BF27" s="761"/>
      <c r="BG27" s="759">
        <v>32000</v>
      </c>
      <c r="BH27" s="760"/>
      <c r="BI27" s="761"/>
      <c r="BJ27" s="759"/>
      <c r="BK27" s="760"/>
      <c r="BL27" s="761"/>
      <c r="BM27" s="759"/>
      <c r="BN27" s="760"/>
      <c r="BO27" s="761"/>
      <c r="BP27" s="759"/>
      <c r="BQ27" s="760"/>
      <c r="BR27" s="761"/>
      <c r="BS27" s="765">
        <f t="shared" ref="BS27" si="8">IF(AC27="","",IF(AC27-AR27-BD27-BG27-BJ27-BM27-BP27&lt;0,"誤入力",AC27-AR27-BD27-BG27-BJ27-BM27-BP27))</f>
        <v>0</v>
      </c>
      <c r="BT27" s="766"/>
      <c r="BU27" s="767"/>
      <c r="BV27" s="769"/>
      <c r="BW27" s="760"/>
      <c r="BX27" s="760"/>
      <c r="BY27" s="770"/>
      <c r="BZ27" s="784"/>
      <c r="CA27" s="785" t="s">
        <v>142</v>
      </c>
      <c r="CB27" s="761"/>
      <c r="CC27" s="747"/>
      <c r="CD27" s="747"/>
      <c r="CE27" s="747"/>
      <c r="CF27" s="747"/>
      <c r="CG27" s="747"/>
      <c r="CH27" s="747"/>
      <c r="CI27" s="765" t="str">
        <f>IF(SUM(BW27:BY32,CC27:CE32,CF27:CH32)=0,"",SUM(BW27:BY32,CC27:CE32,CF27:CH32))</f>
        <v/>
      </c>
      <c r="CJ27" s="766"/>
      <c r="CK27" s="767"/>
      <c r="CL27" s="779" t="s">
        <v>3</v>
      </c>
      <c r="CM27" s="780"/>
      <c r="CN27" s="648"/>
      <c r="CO27" s="86"/>
    </row>
    <row r="28" spans="1:93" s="2" customFormat="1" ht="9.9499999999999993" customHeight="1" x14ac:dyDescent="0.2">
      <c r="A28" s="726"/>
      <c r="B28" s="729"/>
      <c r="C28" s="730"/>
      <c r="D28" s="730"/>
      <c r="E28" s="730"/>
      <c r="F28" s="730"/>
      <c r="G28" s="730"/>
      <c r="H28" s="730"/>
      <c r="I28" s="730"/>
      <c r="J28" s="730"/>
      <c r="K28" s="730"/>
      <c r="L28" s="730"/>
      <c r="M28" s="734"/>
      <c r="N28" s="652"/>
      <c r="O28" s="653"/>
      <c r="P28" s="653"/>
      <c r="Q28" s="653"/>
      <c r="R28" s="653"/>
      <c r="S28" s="653"/>
      <c r="T28" s="653"/>
      <c r="U28" s="653"/>
      <c r="V28" s="653"/>
      <c r="W28" s="653"/>
      <c r="X28" s="654"/>
      <c r="Y28" s="714"/>
      <c r="Z28" s="692"/>
      <c r="AA28" s="693"/>
      <c r="AB28" s="694"/>
      <c r="AC28" s="722"/>
      <c r="AD28" s="677"/>
      <c r="AE28" s="679"/>
      <c r="AF28" s="724"/>
      <c r="AG28" s="724"/>
      <c r="AH28" s="724"/>
      <c r="AI28" s="724"/>
      <c r="AJ28" s="724"/>
      <c r="AK28" s="724"/>
      <c r="AL28" s="682"/>
      <c r="AM28" s="682"/>
      <c r="AN28" s="682"/>
      <c r="AO28" s="686"/>
      <c r="AP28" s="687"/>
      <c r="AQ28" s="688"/>
      <c r="AR28" s="681"/>
      <c r="AS28" s="677"/>
      <c r="AT28" s="679"/>
      <c r="AU28" s="682"/>
      <c r="AV28" s="682"/>
      <c r="AW28" s="682"/>
      <c r="AX28" s="682"/>
      <c r="AY28" s="682"/>
      <c r="AZ28" s="708"/>
      <c r="BA28" s="710"/>
      <c r="BB28" s="642"/>
      <c r="BC28" s="641"/>
      <c r="BD28" s="677"/>
      <c r="BE28" s="677"/>
      <c r="BF28" s="679"/>
      <c r="BG28" s="681"/>
      <c r="BH28" s="677"/>
      <c r="BI28" s="679"/>
      <c r="BJ28" s="681"/>
      <c r="BK28" s="677"/>
      <c r="BL28" s="679"/>
      <c r="BM28" s="681"/>
      <c r="BN28" s="677"/>
      <c r="BO28" s="679"/>
      <c r="BP28" s="681"/>
      <c r="BQ28" s="677"/>
      <c r="BR28" s="679"/>
      <c r="BS28" s="639"/>
      <c r="BT28" s="642"/>
      <c r="BU28" s="641"/>
      <c r="BV28" s="656"/>
      <c r="BW28" s="659"/>
      <c r="BX28" s="659"/>
      <c r="BY28" s="660"/>
      <c r="BZ28" s="662"/>
      <c r="CA28" s="674"/>
      <c r="CB28" s="666"/>
      <c r="CC28" s="668"/>
      <c r="CD28" s="668"/>
      <c r="CE28" s="668"/>
      <c r="CF28" s="668"/>
      <c r="CG28" s="668"/>
      <c r="CH28" s="668"/>
      <c r="CI28" s="639"/>
      <c r="CJ28" s="642"/>
      <c r="CK28" s="641"/>
      <c r="CL28" s="646"/>
      <c r="CM28" s="647"/>
      <c r="CN28" s="648"/>
      <c r="CO28" s="86"/>
    </row>
    <row r="29" spans="1:93" s="2" customFormat="1" ht="9.9499999999999993" customHeight="1" x14ac:dyDescent="0.2">
      <c r="A29" s="726"/>
      <c r="B29" s="729"/>
      <c r="C29" s="730"/>
      <c r="D29" s="730"/>
      <c r="E29" s="730"/>
      <c r="F29" s="730"/>
      <c r="G29" s="730"/>
      <c r="H29" s="730"/>
      <c r="I29" s="730"/>
      <c r="J29" s="730"/>
      <c r="K29" s="730"/>
      <c r="L29" s="730"/>
      <c r="M29" s="734"/>
      <c r="N29" s="652"/>
      <c r="O29" s="653"/>
      <c r="P29" s="653"/>
      <c r="Q29" s="653"/>
      <c r="R29" s="653"/>
      <c r="S29" s="653"/>
      <c r="T29" s="653"/>
      <c r="U29" s="653"/>
      <c r="V29" s="653"/>
      <c r="W29" s="653"/>
      <c r="X29" s="654"/>
      <c r="Y29" s="714"/>
      <c r="Z29" s="718"/>
      <c r="AA29" s="719"/>
      <c r="AB29" s="720"/>
      <c r="AC29" s="722"/>
      <c r="AD29" s="677"/>
      <c r="AE29" s="679"/>
      <c r="AF29" s="724"/>
      <c r="AG29" s="724"/>
      <c r="AH29" s="724"/>
      <c r="AI29" s="724"/>
      <c r="AJ29" s="724"/>
      <c r="AK29" s="724"/>
      <c r="AL29" s="682"/>
      <c r="AM29" s="682"/>
      <c r="AN29" s="682"/>
      <c r="AO29" s="686"/>
      <c r="AP29" s="687"/>
      <c r="AQ29" s="688"/>
      <c r="AR29" s="681"/>
      <c r="AS29" s="677"/>
      <c r="AT29" s="679"/>
      <c r="AU29" s="682"/>
      <c r="AV29" s="682"/>
      <c r="AW29" s="682"/>
      <c r="AX29" s="682"/>
      <c r="AY29" s="682"/>
      <c r="AZ29" s="708"/>
      <c r="BA29" s="710"/>
      <c r="BB29" s="642"/>
      <c r="BC29" s="641"/>
      <c r="BD29" s="677"/>
      <c r="BE29" s="677"/>
      <c r="BF29" s="679"/>
      <c r="BG29" s="681"/>
      <c r="BH29" s="677"/>
      <c r="BI29" s="679"/>
      <c r="BJ29" s="681"/>
      <c r="BK29" s="677"/>
      <c r="BL29" s="679"/>
      <c r="BM29" s="681"/>
      <c r="BN29" s="677"/>
      <c r="BO29" s="679"/>
      <c r="BP29" s="681"/>
      <c r="BQ29" s="677"/>
      <c r="BR29" s="679"/>
      <c r="BS29" s="639"/>
      <c r="BT29" s="642"/>
      <c r="BU29" s="641"/>
      <c r="BV29" s="655"/>
      <c r="BW29" s="657"/>
      <c r="BX29" s="657"/>
      <c r="BY29" s="658"/>
      <c r="BZ29" s="661"/>
      <c r="CA29" s="663" t="s">
        <v>142</v>
      </c>
      <c r="CB29" s="665"/>
      <c r="CC29" s="667"/>
      <c r="CD29" s="667"/>
      <c r="CE29" s="667"/>
      <c r="CF29" s="667"/>
      <c r="CG29" s="667"/>
      <c r="CH29" s="667"/>
      <c r="CI29" s="639"/>
      <c r="CJ29" s="642"/>
      <c r="CK29" s="641"/>
      <c r="CL29" s="646"/>
      <c r="CM29" s="647"/>
      <c r="CN29" s="648"/>
      <c r="CO29" s="86"/>
    </row>
    <row r="30" spans="1:93" s="2" customFormat="1" ht="9.9499999999999993" customHeight="1" x14ac:dyDescent="0.2">
      <c r="A30" s="726"/>
      <c r="B30" s="729"/>
      <c r="C30" s="730"/>
      <c r="D30" s="730"/>
      <c r="E30" s="730"/>
      <c r="F30" s="730"/>
      <c r="G30" s="730"/>
      <c r="H30" s="730"/>
      <c r="I30" s="730"/>
      <c r="J30" s="730"/>
      <c r="K30" s="730"/>
      <c r="L30" s="730"/>
      <c r="M30" s="734"/>
      <c r="N30" s="652"/>
      <c r="O30" s="653"/>
      <c r="P30" s="653"/>
      <c r="Q30" s="653"/>
      <c r="R30" s="653"/>
      <c r="S30" s="653"/>
      <c r="T30" s="653"/>
      <c r="U30" s="653"/>
      <c r="V30" s="653"/>
      <c r="W30" s="653"/>
      <c r="X30" s="654"/>
      <c r="Y30" s="714"/>
      <c r="Z30" s="689">
        <v>43586</v>
      </c>
      <c r="AA30" s="690"/>
      <c r="AB30" s="691"/>
      <c r="AC30" s="722"/>
      <c r="AD30" s="677"/>
      <c r="AE30" s="679"/>
      <c r="AF30" s="695">
        <v>25600</v>
      </c>
      <c r="AG30" s="695"/>
      <c r="AH30" s="695"/>
      <c r="AI30" s="696">
        <f t="shared" ref="AI30" si="9">IF(OR(AC27="",AC27=0),"",AC27-AF30)</f>
        <v>6400</v>
      </c>
      <c r="AJ30" s="697"/>
      <c r="AK30" s="698"/>
      <c r="AL30" s="682"/>
      <c r="AM30" s="682"/>
      <c r="AN30" s="682"/>
      <c r="AO30" s="686"/>
      <c r="AP30" s="687"/>
      <c r="AQ30" s="688"/>
      <c r="AR30" s="681"/>
      <c r="AS30" s="677"/>
      <c r="AT30" s="679"/>
      <c r="AU30" s="682"/>
      <c r="AV30" s="682"/>
      <c r="AW30" s="682"/>
      <c r="AX30" s="682"/>
      <c r="AY30" s="682"/>
      <c r="AZ30" s="708"/>
      <c r="BA30" s="710"/>
      <c r="BB30" s="642"/>
      <c r="BC30" s="641"/>
      <c r="BD30" s="677"/>
      <c r="BE30" s="677"/>
      <c r="BF30" s="679"/>
      <c r="BG30" s="681"/>
      <c r="BH30" s="677"/>
      <c r="BI30" s="679"/>
      <c r="BJ30" s="681"/>
      <c r="BK30" s="677"/>
      <c r="BL30" s="679"/>
      <c r="BM30" s="681"/>
      <c r="BN30" s="677"/>
      <c r="BO30" s="679"/>
      <c r="BP30" s="681"/>
      <c r="BQ30" s="677"/>
      <c r="BR30" s="679"/>
      <c r="BS30" s="639"/>
      <c r="BT30" s="642"/>
      <c r="BU30" s="641"/>
      <c r="BV30" s="656"/>
      <c r="BW30" s="659"/>
      <c r="BX30" s="659"/>
      <c r="BY30" s="660"/>
      <c r="BZ30" s="662"/>
      <c r="CA30" s="664"/>
      <c r="CB30" s="666"/>
      <c r="CC30" s="668"/>
      <c r="CD30" s="668"/>
      <c r="CE30" s="668"/>
      <c r="CF30" s="668"/>
      <c r="CG30" s="668"/>
      <c r="CH30" s="668"/>
      <c r="CI30" s="639"/>
      <c r="CJ30" s="642"/>
      <c r="CK30" s="641"/>
      <c r="CL30" s="646"/>
      <c r="CM30" s="647"/>
      <c r="CN30" s="648"/>
      <c r="CO30" s="86"/>
    </row>
    <row r="31" spans="1:93" s="2" customFormat="1" ht="9.9499999999999993" customHeight="1" x14ac:dyDescent="0.2">
      <c r="A31" s="726"/>
      <c r="B31" s="729"/>
      <c r="C31" s="730"/>
      <c r="D31" s="730"/>
      <c r="E31" s="730"/>
      <c r="F31" s="730"/>
      <c r="G31" s="730"/>
      <c r="H31" s="730"/>
      <c r="I31" s="730"/>
      <c r="J31" s="730"/>
      <c r="K31" s="730"/>
      <c r="L31" s="730"/>
      <c r="M31" s="734"/>
      <c r="N31" s="652" t="s">
        <v>147</v>
      </c>
      <c r="O31" s="653"/>
      <c r="P31" s="653"/>
      <c r="Q31" s="653"/>
      <c r="R31" s="653"/>
      <c r="S31" s="653"/>
      <c r="T31" s="653"/>
      <c r="U31" s="653"/>
      <c r="V31" s="653"/>
      <c r="W31" s="653"/>
      <c r="X31" s="654"/>
      <c r="Y31" s="714"/>
      <c r="Z31" s="692"/>
      <c r="AA31" s="693"/>
      <c r="AB31" s="694"/>
      <c r="AC31" s="722"/>
      <c r="AD31" s="677"/>
      <c r="AE31" s="679"/>
      <c r="AF31" s="695"/>
      <c r="AG31" s="695"/>
      <c r="AH31" s="695"/>
      <c r="AI31" s="639"/>
      <c r="AJ31" s="642"/>
      <c r="AK31" s="699"/>
      <c r="AL31" s="682"/>
      <c r="AM31" s="682"/>
      <c r="AN31" s="682"/>
      <c r="AO31" s="686"/>
      <c r="AP31" s="687"/>
      <c r="AQ31" s="688"/>
      <c r="AR31" s="681"/>
      <c r="AS31" s="677"/>
      <c r="AT31" s="679"/>
      <c r="AU31" s="682"/>
      <c r="AV31" s="682"/>
      <c r="AW31" s="682"/>
      <c r="AX31" s="682"/>
      <c r="AY31" s="682"/>
      <c r="AZ31" s="708"/>
      <c r="BA31" s="710"/>
      <c r="BB31" s="642"/>
      <c r="BC31" s="641"/>
      <c r="BD31" s="677"/>
      <c r="BE31" s="677"/>
      <c r="BF31" s="679"/>
      <c r="BG31" s="681"/>
      <c r="BH31" s="677"/>
      <c r="BI31" s="679"/>
      <c r="BJ31" s="681"/>
      <c r="BK31" s="677"/>
      <c r="BL31" s="679"/>
      <c r="BM31" s="681"/>
      <c r="BN31" s="677"/>
      <c r="BO31" s="679"/>
      <c r="BP31" s="681"/>
      <c r="BQ31" s="677"/>
      <c r="BR31" s="679"/>
      <c r="BS31" s="639"/>
      <c r="BT31" s="642"/>
      <c r="BU31" s="641"/>
      <c r="BV31" s="655"/>
      <c r="BW31" s="657"/>
      <c r="BX31" s="657"/>
      <c r="BY31" s="658"/>
      <c r="BZ31" s="661"/>
      <c r="CA31" s="663" t="s">
        <v>142</v>
      </c>
      <c r="CB31" s="665"/>
      <c r="CC31" s="667"/>
      <c r="CD31" s="667"/>
      <c r="CE31" s="667"/>
      <c r="CF31" s="667"/>
      <c r="CG31" s="667"/>
      <c r="CH31" s="667"/>
      <c r="CI31" s="639"/>
      <c r="CJ31" s="642"/>
      <c r="CK31" s="641"/>
      <c r="CL31" s="646"/>
      <c r="CM31" s="647"/>
      <c r="CN31" s="648"/>
      <c r="CO31" s="86"/>
    </row>
    <row r="32" spans="1:93" s="2" customFormat="1" ht="9.9499999999999993" customHeight="1" x14ac:dyDescent="0.2">
      <c r="A32" s="726"/>
      <c r="B32" s="731"/>
      <c r="C32" s="732"/>
      <c r="D32" s="732"/>
      <c r="E32" s="732"/>
      <c r="F32" s="732"/>
      <c r="G32" s="732"/>
      <c r="H32" s="732"/>
      <c r="I32" s="732"/>
      <c r="J32" s="732"/>
      <c r="K32" s="732"/>
      <c r="L32" s="732"/>
      <c r="M32" s="735"/>
      <c r="N32" s="744"/>
      <c r="O32" s="745"/>
      <c r="P32" s="745"/>
      <c r="Q32" s="745"/>
      <c r="R32" s="745"/>
      <c r="S32" s="745"/>
      <c r="T32" s="745"/>
      <c r="U32" s="745"/>
      <c r="V32" s="745"/>
      <c r="W32" s="745"/>
      <c r="X32" s="746"/>
      <c r="Y32" s="740"/>
      <c r="Z32" s="781"/>
      <c r="AA32" s="782"/>
      <c r="AB32" s="783"/>
      <c r="AC32" s="790"/>
      <c r="AD32" s="763"/>
      <c r="AE32" s="764"/>
      <c r="AF32" s="755"/>
      <c r="AG32" s="755"/>
      <c r="AH32" s="755"/>
      <c r="AI32" s="756"/>
      <c r="AJ32" s="757"/>
      <c r="AK32" s="758"/>
      <c r="AL32" s="748"/>
      <c r="AM32" s="748"/>
      <c r="AN32" s="748"/>
      <c r="AO32" s="752"/>
      <c r="AP32" s="753"/>
      <c r="AQ32" s="754"/>
      <c r="AR32" s="762"/>
      <c r="AS32" s="763"/>
      <c r="AT32" s="764"/>
      <c r="AU32" s="748"/>
      <c r="AV32" s="748"/>
      <c r="AW32" s="748"/>
      <c r="AX32" s="748"/>
      <c r="AY32" s="748"/>
      <c r="AZ32" s="772"/>
      <c r="BA32" s="774"/>
      <c r="BB32" s="757"/>
      <c r="BC32" s="768"/>
      <c r="BD32" s="763"/>
      <c r="BE32" s="763"/>
      <c r="BF32" s="764"/>
      <c r="BG32" s="762"/>
      <c r="BH32" s="763"/>
      <c r="BI32" s="764"/>
      <c r="BJ32" s="762"/>
      <c r="BK32" s="763"/>
      <c r="BL32" s="764"/>
      <c r="BM32" s="762"/>
      <c r="BN32" s="763"/>
      <c r="BO32" s="764"/>
      <c r="BP32" s="762"/>
      <c r="BQ32" s="763"/>
      <c r="BR32" s="764"/>
      <c r="BS32" s="756"/>
      <c r="BT32" s="757"/>
      <c r="BU32" s="768"/>
      <c r="BV32" s="775"/>
      <c r="BW32" s="763"/>
      <c r="BX32" s="763"/>
      <c r="BY32" s="776"/>
      <c r="BZ32" s="777"/>
      <c r="CA32" s="778"/>
      <c r="CB32" s="764"/>
      <c r="CC32" s="748"/>
      <c r="CD32" s="748"/>
      <c r="CE32" s="748"/>
      <c r="CF32" s="748"/>
      <c r="CG32" s="748"/>
      <c r="CH32" s="748"/>
      <c r="CI32" s="756"/>
      <c r="CJ32" s="757"/>
      <c r="CK32" s="768"/>
      <c r="CL32" s="646"/>
      <c r="CM32" s="647"/>
      <c r="CN32" s="648"/>
      <c r="CO32" s="86"/>
    </row>
    <row r="33" spans="1:93" s="2" customFormat="1" ht="9.9499999999999993" customHeight="1" x14ac:dyDescent="0.2">
      <c r="A33" s="726"/>
      <c r="B33" s="727">
        <f>IF(OR(AF36="",AO33=""),"",AF36*AO33)</f>
        <v>8600</v>
      </c>
      <c r="C33" s="728"/>
      <c r="D33" s="728"/>
      <c r="E33" s="728">
        <f>IF(AO33&gt;=1,AC33-AR33,0)</f>
        <v>0</v>
      </c>
      <c r="F33" s="728"/>
      <c r="G33" s="728"/>
      <c r="H33" s="728">
        <f>IF(AO33&lt;1,B33,0)</f>
        <v>8600</v>
      </c>
      <c r="I33" s="728"/>
      <c r="J33" s="728"/>
      <c r="K33" s="728">
        <f>IF(AO33&lt;1,AR33,0)</f>
        <v>15000</v>
      </c>
      <c r="L33" s="728"/>
      <c r="M33" s="733"/>
      <c r="N33" s="794" t="s">
        <v>144</v>
      </c>
      <c r="O33" s="792"/>
      <c r="P33" s="792"/>
      <c r="Q33" s="792"/>
      <c r="R33" s="792"/>
      <c r="S33" s="792"/>
      <c r="T33" s="792"/>
      <c r="U33" s="792" t="s">
        <v>145</v>
      </c>
      <c r="V33" s="792"/>
      <c r="W33" s="792"/>
      <c r="X33" s="793"/>
      <c r="Y33" s="739" t="s">
        <v>5</v>
      </c>
      <c r="Z33" s="786">
        <v>43497</v>
      </c>
      <c r="AA33" s="787"/>
      <c r="AB33" s="788"/>
      <c r="AC33" s="789">
        <v>50000</v>
      </c>
      <c r="AD33" s="760"/>
      <c r="AE33" s="761"/>
      <c r="AF33" s="791">
        <f t="shared" ref="AF33" si="10">IF(OR(AC33="",AC33=0),"",AF36/AC33)</f>
        <v>0.86</v>
      </c>
      <c r="AG33" s="791"/>
      <c r="AH33" s="791"/>
      <c r="AI33" s="791">
        <f t="shared" ref="AI33" si="11">IF(OR(AC33="",AC33=0),"",AI36/AC33)</f>
        <v>0.14000000000000001</v>
      </c>
      <c r="AJ33" s="791"/>
      <c r="AK33" s="791"/>
      <c r="AL33" s="747">
        <v>10000</v>
      </c>
      <c r="AM33" s="747"/>
      <c r="AN33" s="747"/>
      <c r="AO33" s="749">
        <f>IF(AL33="","",AL33/AC33)</f>
        <v>0.2</v>
      </c>
      <c r="AP33" s="750"/>
      <c r="AQ33" s="751"/>
      <c r="AR33" s="759">
        <v>15000</v>
      </c>
      <c r="AS33" s="760"/>
      <c r="AT33" s="761"/>
      <c r="AU33" s="747">
        <v>4000</v>
      </c>
      <c r="AV33" s="747"/>
      <c r="AW33" s="747"/>
      <c r="AX33" s="747"/>
      <c r="AY33" s="747"/>
      <c r="AZ33" s="771"/>
      <c r="BA33" s="773">
        <f t="shared" ref="BA33" si="12">IF(AL33="","",IF(OR(AL33&gt;AC33,AR33&gt;AC33),"誤入力",AL33-AR33))</f>
        <v>-5000</v>
      </c>
      <c r="BB33" s="766"/>
      <c r="BC33" s="767"/>
      <c r="BD33" s="760"/>
      <c r="BE33" s="760"/>
      <c r="BF33" s="761"/>
      <c r="BG33" s="759">
        <v>15000</v>
      </c>
      <c r="BH33" s="760"/>
      <c r="BI33" s="761"/>
      <c r="BJ33" s="759"/>
      <c r="BK33" s="760"/>
      <c r="BL33" s="761"/>
      <c r="BM33" s="759">
        <v>20000</v>
      </c>
      <c r="BN33" s="760"/>
      <c r="BO33" s="761"/>
      <c r="BP33" s="759"/>
      <c r="BQ33" s="760"/>
      <c r="BR33" s="761"/>
      <c r="BS33" s="765">
        <f t="shared" ref="BS33" si="13">IF(AC33="","",IF(AC33-AR33-BD33-BG33-BJ33-BM33-BP33&lt;0,"誤入力",AC33-AR33-BD33-BG33-BJ33-BM33-BP33))</f>
        <v>0</v>
      </c>
      <c r="BT33" s="766"/>
      <c r="BU33" s="767"/>
      <c r="BV33" s="769"/>
      <c r="BW33" s="760"/>
      <c r="BX33" s="760"/>
      <c r="BY33" s="770"/>
      <c r="BZ33" s="784"/>
      <c r="CA33" s="785" t="s">
        <v>142</v>
      </c>
      <c r="CB33" s="761"/>
      <c r="CC33" s="747">
        <v>15000</v>
      </c>
      <c r="CD33" s="747"/>
      <c r="CE33" s="747"/>
      <c r="CF33" s="747"/>
      <c r="CG33" s="747"/>
      <c r="CH33" s="747"/>
      <c r="CI33" s="765">
        <f>IF(SUM(BW33:BY38,CC33:CE38,CF33:CH38)=0,"",SUM(BW33:BY38,CC33:CE38,CF33:CH38))</f>
        <v>15000</v>
      </c>
      <c r="CJ33" s="766"/>
      <c r="CK33" s="767"/>
      <c r="CL33" s="779" t="s">
        <v>3</v>
      </c>
      <c r="CM33" s="780"/>
      <c r="CN33" s="648"/>
      <c r="CO33" s="86"/>
    </row>
    <row r="34" spans="1:93" s="2" customFormat="1" ht="9.9499999999999993" customHeight="1" x14ac:dyDescent="0.2">
      <c r="A34" s="726"/>
      <c r="B34" s="729"/>
      <c r="C34" s="730"/>
      <c r="D34" s="730"/>
      <c r="E34" s="730"/>
      <c r="F34" s="730"/>
      <c r="G34" s="730"/>
      <c r="H34" s="730"/>
      <c r="I34" s="730"/>
      <c r="J34" s="730"/>
      <c r="K34" s="730"/>
      <c r="L34" s="730"/>
      <c r="M34" s="734"/>
      <c r="N34" s="652"/>
      <c r="O34" s="653"/>
      <c r="P34" s="653"/>
      <c r="Q34" s="653"/>
      <c r="R34" s="653"/>
      <c r="S34" s="653"/>
      <c r="T34" s="653"/>
      <c r="U34" s="653"/>
      <c r="V34" s="653"/>
      <c r="W34" s="653"/>
      <c r="X34" s="654"/>
      <c r="Y34" s="714"/>
      <c r="Z34" s="692"/>
      <c r="AA34" s="693"/>
      <c r="AB34" s="694"/>
      <c r="AC34" s="722"/>
      <c r="AD34" s="677"/>
      <c r="AE34" s="679"/>
      <c r="AF34" s="724"/>
      <c r="AG34" s="724"/>
      <c r="AH34" s="724"/>
      <c r="AI34" s="724"/>
      <c r="AJ34" s="724"/>
      <c r="AK34" s="724"/>
      <c r="AL34" s="682"/>
      <c r="AM34" s="682"/>
      <c r="AN34" s="682"/>
      <c r="AO34" s="686"/>
      <c r="AP34" s="687"/>
      <c r="AQ34" s="688"/>
      <c r="AR34" s="681"/>
      <c r="AS34" s="677"/>
      <c r="AT34" s="679"/>
      <c r="AU34" s="682"/>
      <c r="AV34" s="682"/>
      <c r="AW34" s="682"/>
      <c r="AX34" s="682"/>
      <c r="AY34" s="682"/>
      <c r="AZ34" s="708"/>
      <c r="BA34" s="710"/>
      <c r="BB34" s="642"/>
      <c r="BC34" s="641"/>
      <c r="BD34" s="677"/>
      <c r="BE34" s="677"/>
      <c r="BF34" s="679"/>
      <c r="BG34" s="681"/>
      <c r="BH34" s="677"/>
      <c r="BI34" s="679"/>
      <c r="BJ34" s="681"/>
      <c r="BK34" s="677"/>
      <c r="BL34" s="679"/>
      <c r="BM34" s="681"/>
      <c r="BN34" s="677"/>
      <c r="BO34" s="679"/>
      <c r="BP34" s="681"/>
      <c r="BQ34" s="677"/>
      <c r="BR34" s="679"/>
      <c r="BS34" s="639"/>
      <c r="BT34" s="642"/>
      <c r="BU34" s="641"/>
      <c r="BV34" s="656"/>
      <c r="BW34" s="659"/>
      <c r="BX34" s="659"/>
      <c r="BY34" s="660"/>
      <c r="BZ34" s="662"/>
      <c r="CA34" s="674"/>
      <c r="CB34" s="666"/>
      <c r="CC34" s="668"/>
      <c r="CD34" s="668"/>
      <c r="CE34" s="668"/>
      <c r="CF34" s="668"/>
      <c r="CG34" s="668"/>
      <c r="CH34" s="668"/>
      <c r="CI34" s="639"/>
      <c r="CJ34" s="642"/>
      <c r="CK34" s="641"/>
      <c r="CL34" s="646"/>
      <c r="CM34" s="647"/>
      <c r="CN34" s="648"/>
      <c r="CO34" s="86"/>
    </row>
    <row r="35" spans="1:93" s="2" customFormat="1" ht="9.9499999999999993" customHeight="1" x14ac:dyDescent="0.2">
      <c r="A35" s="726"/>
      <c r="B35" s="729"/>
      <c r="C35" s="730"/>
      <c r="D35" s="730"/>
      <c r="E35" s="730"/>
      <c r="F35" s="730"/>
      <c r="G35" s="730"/>
      <c r="H35" s="730"/>
      <c r="I35" s="730"/>
      <c r="J35" s="730"/>
      <c r="K35" s="730"/>
      <c r="L35" s="730"/>
      <c r="M35" s="734"/>
      <c r="N35" s="652"/>
      <c r="O35" s="653"/>
      <c r="P35" s="653"/>
      <c r="Q35" s="653"/>
      <c r="R35" s="653"/>
      <c r="S35" s="653"/>
      <c r="T35" s="653"/>
      <c r="U35" s="653"/>
      <c r="V35" s="653"/>
      <c r="W35" s="653"/>
      <c r="X35" s="654"/>
      <c r="Y35" s="714"/>
      <c r="Z35" s="718"/>
      <c r="AA35" s="719"/>
      <c r="AB35" s="720"/>
      <c r="AC35" s="722"/>
      <c r="AD35" s="677"/>
      <c r="AE35" s="679"/>
      <c r="AF35" s="724"/>
      <c r="AG35" s="724"/>
      <c r="AH35" s="724"/>
      <c r="AI35" s="724"/>
      <c r="AJ35" s="724"/>
      <c r="AK35" s="724"/>
      <c r="AL35" s="682"/>
      <c r="AM35" s="682"/>
      <c r="AN35" s="682"/>
      <c r="AO35" s="686"/>
      <c r="AP35" s="687"/>
      <c r="AQ35" s="688"/>
      <c r="AR35" s="681"/>
      <c r="AS35" s="677"/>
      <c r="AT35" s="679"/>
      <c r="AU35" s="682"/>
      <c r="AV35" s="682"/>
      <c r="AW35" s="682"/>
      <c r="AX35" s="682"/>
      <c r="AY35" s="682"/>
      <c r="AZ35" s="708"/>
      <c r="BA35" s="710"/>
      <c r="BB35" s="642"/>
      <c r="BC35" s="641"/>
      <c r="BD35" s="677"/>
      <c r="BE35" s="677"/>
      <c r="BF35" s="679"/>
      <c r="BG35" s="681"/>
      <c r="BH35" s="677"/>
      <c r="BI35" s="679"/>
      <c r="BJ35" s="681"/>
      <c r="BK35" s="677"/>
      <c r="BL35" s="679"/>
      <c r="BM35" s="681"/>
      <c r="BN35" s="677"/>
      <c r="BO35" s="679"/>
      <c r="BP35" s="681"/>
      <c r="BQ35" s="677"/>
      <c r="BR35" s="679"/>
      <c r="BS35" s="639"/>
      <c r="BT35" s="642"/>
      <c r="BU35" s="641"/>
      <c r="BV35" s="655"/>
      <c r="BW35" s="657"/>
      <c r="BX35" s="657"/>
      <c r="BY35" s="658"/>
      <c r="BZ35" s="661"/>
      <c r="CA35" s="663" t="s">
        <v>142</v>
      </c>
      <c r="CB35" s="665"/>
      <c r="CC35" s="667"/>
      <c r="CD35" s="667"/>
      <c r="CE35" s="667"/>
      <c r="CF35" s="667"/>
      <c r="CG35" s="667"/>
      <c r="CH35" s="667"/>
      <c r="CI35" s="639"/>
      <c r="CJ35" s="642"/>
      <c r="CK35" s="641"/>
      <c r="CL35" s="646"/>
      <c r="CM35" s="647"/>
      <c r="CN35" s="648"/>
      <c r="CO35" s="86"/>
    </row>
    <row r="36" spans="1:93" s="2" customFormat="1" ht="9.9499999999999993" customHeight="1" x14ac:dyDescent="0.2">
      <c r="A36" s="726"/>
      <c r="B36" s="729"/>
      <c r="C36" s="730"/>
      <c r="D36" s="730"/>
      <c r="E36" s="730"/>
      <c r="F36" s="730"/>
      <c r="G36" s="730"/>
      <c r="H36" s="730"/>
      <c r="I36" s="730"/>
      <c r="J36" s="730"/>
      <c r="K36" s="730"/>
      <c r="L36" s="730"/>
      <c r="M36" s="734"/>
      <c r="N36" s="652"/>
      <c r="O36" s="653"/>
      <c r="P36" s="653"/>
      <c r="Q36" s="653"/>
      <c r="R36" s="653"/>
      <c r="S36" s="653"/>
      <c r="T36" s="653"/>
      <c r="U36" s="653"/>
      <c r="V36" s="653"/>
      <c r="W36" s="653"/>
      <c r="X36" s="654"/>
      <c r="Y36" s="714"/>
      <c r="Z36" s="689">
        <v>43617</v>
      </c>
      <c r="AA36" s="690"/>
      <c r="AB36" s="691"/>
      <c r="AC36" s="722"/>
      <c r="AD36" s="677"/>
      <c r="AE36" s="679"/>
      <c r="AF36" s="695">
        <v>43000</v>
      </c>
      <c r="AG36" s="695"/>
      <c r="AH36" s="695"/>
      <c r="AI36" s="696">
        <f t="shared" ref="AI36" si="14">IF(OR(AC33="",AC33=0),"",AC33-AF36)</f>
        <v>7000</v>
      </c>
      <c r="AJ36" s="697"/>
      <c r="AK36" s="698"/>
      <c r="AL36" s="682"/>
      <c r="AM36" s="682"/>
      <c r="AN36" s="682"/>
      <c r="AO36" s="686"/>
      <c r="AP36" s="687"/>
      <c r="AQ36" s="688"/>
      <c r="AR36" s="681"/>
      <c r="AS36" s="677"/>
      <c r="AT36" s="679"/>
      <c r="AU36" s="682"/>
      <c r="AV36" s="682"/>
      <c r="AW36" s="682"/>
      <c r="AX36" s="682"/>
      <c r="AY36" s="682"/>
      <c r="AZ36" s="708"/>
      <c r="BA36" s="710"/>
      <c r="BB36" s="642"/>
      <c r="BC36" s="641"/>
      <c r="BD36" s="677"/>
      <c r="BE36" s="677"/>
      <c r="BF36" s="679"/>
      <c r="BG36" s="681"/>
      <c r="BH36" s="677"/>
      <c r="BI36" s="679"/>
      <c r="BJ36" s="681"/>
      <c r="BK36" s="677"/>
      <c r="BL36" s="679"/>
      <c r="BM36" s="681"/>
      <c r="BN36" s="677"/>
      <c r="BO36" s="679"/>
      <c r="BP36" s="681"/>
      <c r="BQ36" s="677"/>
      <c r="BR36" s="679"/>
      <c r="BS36" s="639"/>
      <c r="BT36" s="642"/>
      <c r="BU36" s="641"/>
      <c r="BV36" s="656"/>
      <c r="BW36" s="659"/>
      <c r="BX36" s="659"/>
      <c r="BY36" s="660"/>
      <c r="BZ36" s="662"/>
      <c r="CA36" s="664"/>
      <c r="CB36" s="666"/>
      <c r="CC36" s="668"/>
      <c r="CD36" s="668"/>
      <c r="CE36" s="668"/>
      <c r="CF36" s="668"/>
      <c r="CG36" s="668"/>
      <c r="CH36" s="668"/>
      <c r="CI36" s="639"/>
      <c r="CJ36" s="642"/>
      <c r="CK36" s="641"/>
      <c r="CL36" s="646"/>
      <c r="CM36" s="647"/>
      <c r="CN36" s="648"/>
      <c r="CO36" s="86"/>
    </row>
    <row r="37" spans="1:93" s="2" customFormat="1" ht="9.9499999999999993" customHeight="1" x14ac:dyDescent="0.2">
      <c r="A37" s="726"/>
      <c r="B37" s="729"/>
      <c r="C37" s="730"/>
      <c r="D37" s="730"/>
      <c r="E37" s="730"/>
      <c r="F37" s="730"/>
      <c r="G37" s="730"/>
      <c r="H37" s="730"/>
      <c r="I37" s="730"/>
      <c r="J37" s="730"/>
      <c r="K37" s="730"/>
      <c r="L37" s="730"/>
      <c r="M37" s="734"/>
      <c r="N37" s="652" t="s">
        <v>147</v>
      </c>
      <c r="O37" s="653"/>
      <c r="P37" s="653"/>
      <c r="Q37" s="653"/>
      <c r="R37" s="653"/>
      <c r="S37" s="653"/>
      <c r="T37" s="653"/>
      <c r="U37" s="653"/>
      <c r="V37" s="653"/>
      <c r="W37" s="653"/>
      <c r="X37" s="654"/>
      <c r="Y37" s="714"/>
      <c r="Z37" s="692"/>
      <c r="AA37" s="693"/>
      <c r="AB37" s="694"/>
      <c r="AC37" s="722"/>
      <c r="AD37" s="677"/>
      <c r="AE37" s="679"/>
      <c r="AF37" s="695"/>
      <c r="AG37" s="695"/>
      <c r="AH37" s="695"/>
      <c r="AI37" s="639"/>
      <c r="AJ37" s="642"/>
      <c r="AK37" s="699"/>
      <c r="AL37" s="682"/>
      <c r="AM37" s="682"/>
      <c r="AN37" s="682"/>
      <c r="AO37" s="686"/>
      <c r="AP37" s="687"/>
      <c r="AQ37" s="688"/>
      <c r="AR37" s="681"/>
      <c r="AS37" s="677"/>
      <c r="AT37" s="679"/>
      <c r="AU37" s="682"/>
      <c r="AV37" s="682"/>
      <c r="AW37" s="682"/>
      <c r="AX37" s="682"/>
      <c r="AY37" s="682"/>
      <c r="AZ37" s="708"/>
      <c r="BA37" s="710"/>
      <c r="BB37" s="642"/>
      <c r="BC37" s="641"/>
      <c r="BD37" s="677"/>
      <c r="BE37" s="677"/>
      <c r="BF37" s="679"/>
      <c r="BG37" s="681"/>
      <c r="BH37" s="677"/>
      <c r="BI37" s="679"/>
      <c r="BJ37" s="681"/>
      <c r="BK37" s="677"/>
      <c r="BL37" s="679"/>
      <c r="BM37" s="681"/>
      <c r="BN37" s="677"/>
      <c r="BO37" s="679"/>
      <c r="BP37" s="681"/>
      <c r="BQ37" s="677"/>
      <c r="BR37" s="679"/>
      <c r="BS37" s="639"/>
      <c r="BT37" s="642"/>
      <c r="BU37" s="641"/>
      <c r="BV37" s="655"/>
      <c r="BW37" s="657"/>
      <c r="BX37" s="657"/>
      <c r="BY37" s="658"/>
      <c r="BZ37" s="661"/>
      <c r="CA37" s="663" t="s">
        <v>142</v>
      </c>
      <c r="CB37" s="665"/>
      <c r="CC37" s="667"/>
      <c r="CD37" s="667"/>
      <c r="CE37" s="667"/>
      <c r="CF37" s="667"/>
      <c r="CG37" s="667"/>
      <c r="CH37" s="667"/>
      <c r="CI37" s="639"/>
      <c r="CJ37" s="642"/>
      <c r="CK37" s="641"/>
      <c r="CL37" s="646"/>
      <c r="CM37" s="647"/>
      <c r="CN37" s="648"/>
      <c r="CO37" s="86"/>
    </row>
    <row r="38" spans="1:93" s="2" customFormat="1" ht="9.9499999999999993" customHeight="1" x14ac:dyDescent="0.2">
      <c r="A38" s="726"/>
      <c r="B38" s="731"/>
      <c r="C38" s="732"/>
      <c r="D38" s="732"/>
      <c r="E38" s="732"/>
      <c r="F38" s="732"/>
      <c r="G38" s="732"/>
      <c r="H38" s="732"/>
      <c r="I38" s="732"/>
      <c r="J38" s="732"/>
      <c r="K38" s="732"/>
      <c r="L38" s="732"/>
      <c r="M38" s="735"/>
      <c r="N38" s="744"/>
      <c r="O38" s="745"/>
      <c r="P38" s="745"/>
      <c r="Q38" s="745"/>
      <c r="R38" s="745"/>
      <c r="S38" s="745"/>
      <c r="T38" s="745"/>
      <c r="U38" s="745"/>
      <c r="V38" s="745"/>
      <c r="W38" s="745"/>
      <c r="X38" s="746"/>
      <c r="Y38" s="740"/>
      <c r="Z38" s="781"/>
      <c r="AA38" s="782"/>
      <c r="AB38" s="783"/>
      <c r="AC38" s="790"/>
      <c r="AD38" s="763"/>
      <c r="AE38" s="764"/>
      <c r="AF38" s="755"/>
      <c r="AG38" s="755"/>
      <c r="AH38" s="755"/>
      <c r="AI38" s="756"/>
      <c r="AJ38" s="757"/>
      <c r="AK38" s="758"/>
      <c r="AL38" s="748"/>
      <c r="AM38" s="748"/>
      <c r="AN38" s="748"/>
      <c r="AO38" s="752"/>
      <c r="AP38" s="753"/>
      <c r="AQ38" s="754"/>
      <c r="AR38" s="762"/>
      <c r="AS38" s="763"/>
      <c r="AT38" s="764"/>
      <c r="AU38" s="748"/>
      <c r="AV38" s="748"/>
      <c r="AW38" s="748"/>
      <c r="AX38" s="748"/>
      <c r="AY38" s="748"/>
      <c r="AZ38" s="772"/>
      <c r="BA38" s="774"/>
      <c r="BB38" s="757"/>
      <c r="BC38" s="768"/>
      <c r="BD38" s="763"/>
      <c r="BE38" s="763"/>
      <c r="BF38" s="764"/>
      <c r="BG38" s="762"/>
      <c r="BH38" s="763"/>
      <c r="BI38" s="764"/>
      <c r="BJ38" s="762"/>
      <c r="BK38" s="763"/>
      <c r="BL38" s="764"/>
      <c r="BM38" s="762"/>
      <c r="BN38" s="763"/>
      <c r="BO38" s="764"/>
      <c r="BP38" s="762"/>
      <c r="BQ38" s="763"/>
      <c r="BR38" s="764"/>
      <c r="BS38" s="756"/>
      <c r="BT38" s="757"/>
      <c r="BU38" s="768"/>
      <c r="BV38" s="775"/>
      <c r="BW38" s="763"/>
      <c r="BX38" s="763"/>
      <c r="BY38" s="776"/>
      <c r="BZ38" s="777"/>
      <c r="CA38" s="778"/>
      <c r="CB38" s="764"/>
      <c r="CC38" s="748"/>
      <c r="CD38" s="748"/>
      <c r="CE38" s="748"/>
      <c r="CF38" s="748"/>
      <c r="CG38" s="748"/>
      <c r="CH38" s="748"/>
      <c r="CI38" s="756"/>
      <c r="CJ38" s="757"/>
      <c r="CK38" s="768"/>
      <c r="CL38" s="646"/>
      <c r="CM38" s="647"/>
      <c r="CN38" s="648"/>
      <c r="CO38" s="86"/>
    </row>
    <row r="39" spans="1:93" s="2" customFormat="1" ht="9.9499999999999993" customHeight="1" x14ac:dyDescent="0.2">
      <c r="A39" s="726"/>
      <c r="B39" s="727">
        <f>IF(OR(AF42="",AO39=""),"",AF42*AO39)</f>
        <v>26311.111111111113</v>
      </c>
      <c r="C39" s="728"/>
      <c r="D39" s="728"/>
      <c r="E39" s="728">
        <f>IF(AO39&gt;=1,AC39-AR39,0)</f>
        <v>0</v>
      </c>
      <c r="F39" s="728"/>
      <c r="G39" s="728"/>
      <c r="H39" s="728">
        <f>IF(AO39&lt;1,B39,0)</f>
        <v>26311.111111111113</v>
      </c>
      <c r="I39" s="728"/>
      <c r="J39" s="728"/>
      <c r="K39" s="728">
        <f>IF(AO39&lt;1,AR39,0)</f>
        <v>18000</v>
      </c>
      <c r="L39" s="728"/>
      <c r="M39" s="733"/>
      <c r="N39" s="794" t="s">
        <v>144</v>
      </c>
      <c r="O39" s="792"/>
      <c r="P39" s="792"/>
      <c r="Q39" s="792"/>
      <c r="R39" s="792"/>
      <c r="S39" s="792"/>
      <c r="T39" s="792"/>
      <c r="U39" s="792" t="s">
        <v>145</v>
      </c>
      <c r="V39" s="792"/>
      <c r="W39" s="792"/>
      <c r="X39" s="793"/>
      <c r="Y39" s="739" t="s">
        <v>5</v>
      </c>
      <c r="Z39" s="786">
        <v>43466</v>
      </c>
      <c r="AA39" s="787"/>
      <c r="AB39" s="788"/>
      <c r="AC39" s="789">
        <v>45000</v>
      </c>
      <c r="AD39" s="760"/>
      <c r="AE39" s="761"/>
      <c r="AF39" s="791">
        <f t="shared" ref="AF39" si="15">IF(OR(AC39="",AC39=0),"",AF42/AC39)</f>
        <v>0.82222222222222219</v>
      </c>
      <c r="AG39" s="791"/>
      <c r="AH39" s="791"/>
      <c r="AI39" s="791">
        <f t="shared" ref="AI39" si="16">IF(OR(AC39="",AC39=0),"",AI42/AC39)</f>
        <v>0.17777777777777778</v>
      </c>
      <c r="AJ39" s="791"/>
      <c r="AK39" s="791"/>
      <c r="AL39" s="747">
        <v>32000</v>
      </c>
      <c r="AM39" s="747"/>
      <c r="AN39" s="747"/>
      <c r="AO39" s="749">
        <f>IF(AL39="","",AL39/AC39)</f>
        <v>0.71111111111111114</v>
      </c>
      <c r="AP39" s="750"/>
      <c r="AQ39" s="751"/>
      <c r="AR39" s="759">
        <f>AC39*0.4</f>
        <v>18000</v>
      </c>
      <c r="AS39" s="760"/>
      <c r="AT39" s="761"/>
      <c r="AU39" s="747">
        <v>20000</v>
      </c>
      <c r="AV39" s="747"/>
      <c r="AW39" s="747"/>
      <c r="AX39" s="747"/>
      <c r="AY39" s="747"/>
      <c r="AZ39" s="771"/>
      <c r="BA39" s="773">
        <f t="shared" ref="BA39" si="17">IF(AL39="","",IF(OR(AL39&gt;AC39,AR39&gt;AC39),"誤入力",AL39-AR39))</f>
        <v>14000</v>
      </c>
      <c r="BB39" s="766"/>
      <c r="BC39" s="767"/>
      <c r="BD39" s="760">
        <v>7000</v>
      </c>
      <c r="BE39" s="760"/>
      <c r="BF39" s="761"/>
      <c r="BG39" s="759"/>
      <c r="BH39" s="760"/>
      <c r="BI39" s="761"/>
      <c r="BJ39" s="759">
        <v>20000</v>
      </c>
      <c r="BK39" s="760"/>
      <c r="BL39" s="761"/>
      <c r="BM39" s="759"/>
      <c r="BN39" s="760"/>
      <c r="BO39" s="761"/>
      <c r="BP39" s="759"/>
      <c r="BQ39" s="760"/>
      <c r="BR39" s="761"/>
      <c r="BS39" s="765">
        <f t="shared" ref="BS39" si="18">IF(AC39="","",IF(AC39-AR39-BD39-BG39-BJ39-BM39-BP39&lt;0,"誤入力",AC39-AR39-BD39-BG39-BJ39-BM39-BP39))</f>
        <v>0</v>
      </c>
      <c r="BT39" s="766"/>
      <c r="BU39" s="767"/>
      <c r="BV39" s="769" t="s">
        <v>6</v>
      </c>
      <c r="BW39" s="760">
        <v>20000</v>
      </c>
      <c r="BX39" s="760"/>
      <c r="BY39" s="770"/>
      <c r="BZ39" s="784">
        <v>6</v>
      </c>
      <c r="CA39" s="785" t="s">
        <v>142</v>
      </c>
      <c r="CB39" s="761">
        <v>15</v>
      </c>
      <c r="CC39" s="747"/>
      <c r="CD39" s="747"/>
      <c r="CE39" s="747"/>
      <c r="CF39" s="747"/>
      <c r="CG39" s="747"/>
      <c r="CH39" s="747"/>
      <c r="CI39" s="765">
        <f>IF(SUM(BW39:BY44,CC39:CE44,CF39:CH44)=0,"",SUM(BW39:BY44,CC39:CE44,CF39:CH44))</f>
        <v>20000</v>
      </c>
      <c r="CJ39" s="766"/>
      <c r="CK39" s="767"/>
      <c r="CL39" s="779" t="s">
        <v>3</v>
      </c>
      <c r="CM39" s="780"/>
      <c r="CN39" s="648"/>
      <c r="CO39" s="86"/>
    </row>
    <row r="40" spans="1:93" s="2" customFormat="1" ht="9.9499999999999993" customHeight="1" x14ac:dyDescent="0.2">
      <c r="A40" s="726"/>
      <c r="B40" s="729"/>
      <c r="C40" s="730"/>
      <c r="D40" s="730"/>
      <c r="E40" s="730"/>
      <c r="F40" s="730"/>
      <c r="G40" s="730"/>
      <c r="H40" s="730"/>
      <c r="I40" s="730"/>
      <c r="J40" s="730"/>
      <c r="K40" s="730"/>
      <c r="L40" s="730"/>
      <c r="M40" s="734"/>
      <c r="N40" s="652"/>
      <c r="O40" s="653"/>
      <c r="P40" s="653"/>
      <c r="Q40" s="653"/>
      <c r="R40" s="653"/>
      <c r="S40" s="653"/>
      <c r="T40" s="653"/>
      <c r="U40" s="653"/>
      <c r="V40" s="653"/>
      <c r="W40" s="653"/>
      <c r="X40" s="654"/>
      <c r="Y40" s="714"/>
      <c r="Z40" s="692"/>
      <c r="AA40" s="693"/>
      <c r="AB40" s="694"/>
      <c r="AC40" s="722"/>
      <c r="AD40" s="677"/>
      <c r="AE40" s="679"/>
      <c r="AF40" s="724"/>
      <c r="AG40" s="724"/>
      <c r="AH40" s="724"/>
      <c r="AI40" s="724"/>
      <c r="AJ40" s="724"/>
      <c r="AK40" s="724"/>
      <c r="AL40" s="682"/>
      <c r="AM40" s="682"/>
      <c r="AN40" s="682"/>
      <c r="AO40" s="686"/>
      <c r="AP40" s="687"/>
      <c r="AQ40" s="688"/>
      <c r="AR40" s="681"/>
      <c r="AS40" s="677"/>
      <c r="AT40" s="679"/>
      <c r="AU40" s="682"/>
      <c r="AV40" s="682"/>
      <c r="AW40" s="682"/>
      <c r="AX40" s="682"/>
      <c r="AY40" s="682"/>
      <c r="AZ40" s="708"/>
      <c r="BA40" s="710"/>
      <c r="BB40" s="642"/>
      <c r="BC40" s="641"/>
      <c r="BD40" s="677"/>
      <c r="BE40" s="677"/>
      <c r="BF40" s="679"/>
      <c r="BG40" s="681"/>
      <c r="BH40" s="677"/>
      <c r="BI40" s="679"/>
      <c r="BJ40" s="681"/>
      <c r="BK40" s="677"/>
      <c r="BL40" s="679"/>
      <c r="BM40" s="681"/>
      <c r="BN40" s="677"/>
      <c r="BO40" s="679"/>
      <c r="BP40" s="681"/>
      <c r="BQ40" s="677"/>
      <c r="BR40" s="679"/>
      <c r="BS40" s="639"/>
      <c r="BT40" s="642"/>
      <c r="BU40" s="641"/>
      <c r="BV40" s="656"/>
      <c r="BW40" s="659"/>
      <c r="BX40" s="659"/>
      <c r="BY40" s="660"/>
      <c r="BZ40" s="662"/>
      <c r="CA40" s="674"/>
      <c r="CB40" s="666"/>
      <c r="CC40" s="668"/>
      <c r="CD40" s="668"/>
      <c r="CE40" s="668"/>
      <c r="CF40" s="668"/>
      <c r="CG40" s="668"/>
      <c r="CH40" s="668"/>
      <c r="CI40" s="639"/>
      <c r="CJ40" s="642"/>
      <c r="CK40" s="641"/>
      <c r="CL40" s="646"/>
      <c r="CM40" s="647"/>
      <c r="CN40" s="648"/>
      <c r="CO40" s="86"/>
    </row>
    <row r="41" spans="1:93" s="2" customFormat="1" ht="9.9499999999999993" customHeight="1" x14ac:dyDescent="0.2">
      <c r="A41" s="726"/>
      <c r="B41" s="729"/>
      <c r="C41" s="730"/>
      <c r="D41" s="730"/>
      <c r="E41" s="730"/>
      <c r="F41" s="730"/>
      <c r="G41" s="730"/>
      <c r="H41" s="730"/>
      <c r="I41" s="730"/>
      <c r="J41" s="730"/>
      <c r="K41" s="730"/>
      <c r="L41" s="730"/>
      <c r="M41" s="734"/>
      <c r="N41" s="652"/>
      <c r="O41" s="653"/>
      <c r="P41" s="653"/>
      <c r="Q41" s="653"/>
      <c r="R41" s="653"/>
      <c r="S41" s="653"/>
      <c r="T41" s="653"/>
      <c r="U41" s="653"/>
      <c r="V41" s="653"/>
      <c r="W41" s="653"/>
      <c r="X41" s="654"/>
      <c r="Y41" s="714"/>
      <c r="Z41" s="718"/>
      <c r="AA41" s="719"/>
      <c r="AB41" s="720"/>
      <c r="AC41" s="722"/>
      <c r="AD41" s="677"/>
      <c r="AE41" s="679"/>
      <c r="AF41" s="724"/>
      <c r="AG41" s="724"/>
      <c r="AH41" s="724"/>
      <c r="AI41" s="724"/>
      <c r="AJ41" s="724"/>
      <c r="AK41" s="724"/>
      <c r="AL41" s="682"/>
      <c r="AM41" s="682"/>
      <c r="AN41" s="682"/>
      <c r="AO41" s="686"/>
      <c r="AP41" s="687"/>
      <c r="AQ41" s="688"/>
      <c r="AR41" s="681"/>
      <c r="AS41" s="677"/>
      <c r="AT41" s="679"/>
      <c r="AU41" s="682"/>
      <c r="AV41" s="682"/>
      <c r="AW41" s="682"/>
      <c r="AX41" s="682"/>
      <c r="AY41" s="682"/>
      <c r="AZ41" s="708"/>
      <c r="BA41" s="710"/>
      <c r="BB41" s="642"/>
      <c r="BC41" s="641"/>
      <c r="BD41" s="677"/>
      <c r="BE41" s="677"/>
      <c r="BF41" s="679"/>
      <c r="BG41" s="681"/>
      <c r="BH41" s="677"/>
      <c r="BI41" s="679"/>
      <c r="BJ41" s="681"/>
      <c r="BK41" s="677"/>
      <c r="BL41" s="679"/>
      <c r="BM41" s="681"/>
      <c r="BN41" s="677"/>
      <c r="BO41" s="679"/>
      <c r="BP41" s="681"/>
      <c r="BQ41" s="677"/>
      <c r="BR41" s="679"/>
      <c r="BS41" s="639"/>
      <c r="BT41" s="642"/>
      <c r="BU41" s="641"/>
      <c r="BV41" s="655"/>
      <c r="BW41" s="657"/>
      <c r="BX41" s="657"/>
      <c r="BY41" s="658"/>
      <c r="BZ41" s="661"/>
      <c r="CA41" s="663" t="s">
        <v>142</v>
      </c>
      <c r="CB41" s="665"/>
      <c r="CC41" s="667"/>
      <c r="CD41" s="667"/>
      <c r="CE41" s="667"/>
      <c r="CF41" s="667"/>
      <c r="CG41" s="667"/>
      <c r="CH41" s="667"/>
      <c r="CI41" s="639"/>
      <c r="CJ41" s="642"/>
      <c r="CK41" s="641"/>
      <c r="CL41" s="646"/>
      <c r="CM41" s="647"/>
      <c r="CN41" s="648"/>
      <c r="CO41" s="86"/>
    </row>
    <row r="42" spans="1:93" s="2" customFormat="1" ht="9.9499999999999993" customHeight="1" x14ac:dyDescent="0.2">
      <c r="A42" s="726"/>
      <c r="B42" s="729"/>
      <c r="C42" s="730"/>
      <c r="D42" s="730"/>
      <c r="E42" s="730"/>
      <c r="F42" s="730"/>
      <c r="G42" s="730"/>
      <c r="H42" s="730"/>
      <c r="I42" s="730"/>
      <c r="J42" s="730"/>
      <c r="K42" s="730"/>
      <c r="L42" s="730"/>
      <c r="M42" s="734"/>
      <c r="N42" s="652"/>
      <c r="O42" s="653"/>
      <c r="P42" s="653"/>
      <c r="Q42" s="653"/>
      <c r="R42" s="653"/>
      <c r="S42" s="653"/>
      <c r="T42" s="653"/>
      <c r="U42" s="653"/>
      <c r="V42" s="653"/>
      <c r="W42" s="653"/>
      <c r="X42" s="654"/>
      <c r="Y42" s="714"/>
      <c r="Z42" s="689">
        <v>43586</v>
      </c>
      <c r="AA42" s="690"/>
      <c r="AB42" s="691"/>
      <c r="AC42" s="722"/>
      <c r="AD42" s="677"/>
      <c r="AE42" s="679"/>
      <c r="AF42" s="695">
        <v>37000</v>
      </c>
      <c r="AG42" s="695"/>
      <c r="AH42" s="695"/>
      <c r="AI42" s="696">
        <f t="shared" ref="AI42" si="19">IF(OR(AC39="",AC39=0),"",AC39-AF42)</f>
        <v>8000</v>
      </c>
      <c r="AJ42" s="697"/>
      <c r="AK42" s="698"/>
      <c r="AL42" s="682"/>
      <c r="AM42" s="682"/>
      <c r="AN42" s="682"/>
      <c r="AO42" s="686"/>
      <c r="AP42" s="687"/>
      <c r="AQ42" s="688"/>
      <c r="AR42" s="681"/>
      <c r="AS42" s="677"/>
      <c r="AT42" s="679"/>
      <c r="AU42" s="682"/>
      <c r="AV42" s="682"/>
      <c r="AW42" s="682"/>
      <c r="AX42" s="682"/>
      <c r="AY42" s="682"/>
      <c r="AZ42" s="708"/>
      <c r="BA42" s="710"/>
      <c r="BB42" s="642"/>
      <c r="BC42" s="641"/>
      <c r="BD42" s="677"/>
      <c r="BE42" s="677"/>
      <c r="BF42" s="679"/>
      <c r="BG42" s="681"/>
      <c r="BH42" s="677"/>
      <c r="BI42" s="679"/>
      <c r="BJ42" s="681"/>
      <c r="BK42" s="677"/>
      <c r="BL42" s="679"/>
      <c r="BM42" s="681"/>
      <c r="BN42" s="677"/>
      <c r="BO42" s="679"/>
      <c r="BP42" s="681"/>
      <c r="BQ42" s="677"/>
      <c r="BR42" s="679"/>
      <c r="BS42" s="639"/>
      <c r="BT42" s="642"/>
      <c r="BU42" s="641"/>
      <c r="BV42" s="656"/>
      <c r="BW42" s="659"/>
      <c r="BX42" s="659"/>
      <c r="BY42" s="660"/>
      <c r="BZ42" s="662"/>
      <c r="CA42" s="664"/>
      <c r="CB42" s="666"/>
      <c r="CC42" s="668"/>
      <c r="CD42" s="668"/>
      <c r="CE42" s="668"/>
      <c r="CF42" s="668"/>
      <c r="CG42" s="668"/>
      <c r="CH42" s="668"/>
      <c r="CI42" s="639"/>
      <c r="CJ42" s="642"/>
      <c r="CK42" s="641"/>
      <c r="CL42" s="646"/>
      <c r="CM42" s="647"/>
      <c r="CN42" s="648"/>
      <c r="CO42" s="86"/>
    </row>
    <row r="43" spans="1:93" s="2" customFormat="1" ht="9.9499999999999993" customHeight="1" x14ac:dyDescent="0.2">
      <c r="A43" s="726"/>
      <c r="B43" s="729"/>
      <c r="C43" s="730"/>
      <c r="D43" s="730"/>
      <c r="E43" s="730"/>
      <c r="F43" s="730"/>
      <c r="G43" s="730"/>
      <c r="H43" s="730"/>
      <c r="I43" s="730"/>
      <c r="J43" s="730"/>
      <c r="K43" s="730"/>
      <c r="L43" s="730"/>
      <c r="M43" s="734"/>
      <c r="N43" s="652" t="s">
        <v>148</v>
      </c>
      <c r="O43" s="653"/>
      <c r="P43" s="653"/>
      <c r="Q43" s="653"/>
      <c r="R43" s="653"/>
      <c r="S43" s="653"/>
      <c r="T43" s="653"/>
      <c r="U43" s="653"/>
      <c r="V43" s="653"/>
      <c r="W43" s="653"/>
      <c r="X43" s="654"/>
      <c r="Y43" s="714"/>
      <c r="Z43" s="692"/>
      <c r="AA43" s="693"/>
      <c r="AB43" s="694"/>
      <c r="AC43" s="722"/>
      <c r="AD43" s="677"/>
      <c r="AE43" s="679"/>
      <c r="AF43" s="695"/>
      <c r="AG43" s="695"/>
      <c r="AH43" s="695"/>
      <c r="AI43" s="639"/>
      <c r="AJ43" s="642"/>
      <c r="AK43" s="699"/>
      <c r="AL43" s="682"/>
      <c r="AM43" s="682"/>
      <c r="AN43" s="682"/>
      <c r="AO43" s="686"/>
      <c r="AP43" s="687"/>
      <c r="AQ43" s="688"/>
      <c r="AR43" s="681"/>
      <c r="AS43" s="677"/>
      <c r="AT43" s="679"/>
      <c r="AU43" s="682"/>
      <c r="AV43" s="682"/>
      <c r="AW43" s="682"/>
      <c r="AX43" s="682"/>
      <c r="AY43" s="682"/>
      <c r="AZ43" s="708"/>
      <c r="BA43" s="710"/>
      <c r="BB43" s="642"/>
      <c r="BC43" s="641"/>
      <c r="BD43" s="677"/>
      <c r="BE43" s="677"/>
      <c r="BF43" s="679"/>
      <c r="BG43" s="681"/>
      <c r="BH43" s="677"/>
      <c r="BI43" s="679"/>
      <c r="BJ43" s="681"/>
      <c r="BK43" s="677"/>
      <c r="BL43" s="679"/>
      <c r="BM43" s="681"/>
      <c r="BN43" s="677"/>
      <c r="BO43" s="679"/>
      <c r="BP43" s="681"/>
      <c r="BQ43" s="677"/>
      <c r="BR43" s="679"/>
      <c r="BS43" s="639"/>
      <c r="BT43" s="642"/>
      <c r="BU43" s="641"/>
      <c r="BV43" s="655"/>
      <c r="BW43" s="657"/>
      <c r="BX43" s="657"/>
      <c r="BY43" s="658"/>
      <c r="BZ43" s="661"/>
      <c r="CA43" s="663" t="s">
        <v>142</v>
      </c>
      <c r="CB43" s="665"/>
      <c r="CC43" s="667"/>
      <c r="CD43" s="667"/>
      <c r="CE43" s="667"/>
      <c r="CF43" s="667"/>
      <c r="CG43" s="667"/>
      <c r="CH43" s="667"/>
      <c r="CI43" s="639"/>
      <c r="CJ43" s="642"/>
      <c r="CK43" s="641"/>
      <c r="CL43" s="646"/>
      <c r="CM43" s="647"/>
      <c r="CN43" s="648"/>
      <c r="CO43" s="86"/>
    </row>
    <row r="44" spans="1:93" s="2" customFormat="1" ht="9.9499999999999993" customHeight="1" x14ac:dyDescent="0.2">
      <c r="A44" s="726"/>
      <c r="B44" s="731"/>
      <c r="C44" s="732"/>
      <c r="D44" s="732"/>
      <c r="E44" s="732"/>
      <c r="F44" s="732"/>
      <c r="G44" s="732"/>
      <c r="H44" s="732"/>
      <c r="I44" s="732"/>
      <c r="J44" s="732"/>
      <c r="K44" s="732"/>
      <c r="L44" s="732"/>
      <c r="M44" s="735"/>
      <c r="N44" s="744"/>
      <c r="O44" s="745"/>
      <c r="P44" s="745"/>
      <c r="Q44" s="745"/>
      <c r="R44" s="745"/>
      <c r="S44" s="745"/>
      <c r="T44" s="745"/>
      <c r="U44" s="745"/>
      <c r="V44" s="745"/>
      <c r="W44" s="745"/>
      <c r="X44" s="746"/>
      <c r="Y44" s="740"/>
      <c r="Z44" s="781"/>
      <c r="AA44" s="782"/>
      <c r="AB44" s="783"/>
      <c r="AC44" s="790"/>
      <c r="AD44" s="763"/>
      <c r="AE44" s="764"/>
      <c r="AF44" s="755"/>
      <c r="AG44" s="755"/>
      <c r="AH44" s="755"/>
      <c r="AI44" s="756"/>
      <c r="AJ44" s="757"/>
      <c r="AK44" s="758"/>
      <c r="AL44" s="748"/>
      <c r="AM44" s="748"/>
      <c r="AN44" s="748"/>
      <c r="AO44" s="752"/>
      <c r="AP44" s="753"/>
      <c r="AQ44" s="754"/>
      <c r="AR44" s="762"/>
      <c r="AS44" s="763"/>
      <c r="AT44" s="764"/>
      <c r="AU44" s="748"/>
      <c r="AV44" s="748"/>
      <c r="AW44" s="748"/>
      <c r="AX44" s="748"/>
      <c r="AY44" s="748"/>
      <c r="AZ44" s="772"/>
      <c r="BA44" s="774"/>
      <c r="BB44" s="757"/>
      <c r="BC44" s="768"/>
      <c r="BD44" s="763"/>
      <c r="BE44" s="763"/>
      <c r="BF44" s="764"/>
      <c r="BG44" s="762"/>
      <c r="BH44" s="763"/>
      <c r="BI44" s="764"/>
      <c r="BJ44" s="762"/>
      <c r="BK44" s="763"/>
      <c r="BL44" s="764"/>
      <c r="BM44" s="762"/>
      <c r="BN44" s="763"/>
      <c r="BO44" s="764"/>
      <c r="BP44" s="762"/>
      <c r="BQ44" s="763"/>
      <c r="BR44" s="764"/>
      <c r="BS44" s="756"/>
      <c r="BT44" s="757"/>
      <c r="BU44" s="768"/>
      <c r="BV44" s="775"/>
      <c r="BW44" s="763"/>
      <c r="BX44" s="763"/>
      <c r="BY44" s="776"/>
      <c r="BZ44" s="777"/>
      <c r="CA44" s="778"/>
      <c r="CB44" s="764"/>
      <c r="CC44" s="748"/>
      <c r="CD44" s="748"/>
      <c r="CE44" s="748"/>
      <c r="CF44" s="748"/>
      <c r="CG44" s="748"/>
      <c r="CH44" s="748"/>
      <c r="CI44" s="756"/>
      <c r="CJ44" s="757"/>
      <c r="CK44" s="768"/>
      <c r="CL44" s="646"/>
      <c r="CM44" s="647"/>
      <c r="CN44" s="648"/>
      <c r="CO44" s="86"/>
    </row>
    <row r="45" spans="1:93" s="2" customFormat="1" ht="9.9499999999999993" customHeight="1" x14ac:dyDescent="0.2">
      <c r="A45" s="726"/>
      <c r="B45" s="727">
        <f>IF(OR(AF48="",AO45=""),"",AF48*AO45)</f>
        <v>9130</v>
      </c>
      <c r="C45" s="728"/>
      <c r="D45" s="728"/>
      <c r="E45" s="728">
        <f>IF(AO45&gt;=1,AC45-AR45,0)</f>
        <v>0</v>
      </c>
      <c r="F45" s="728"/>
      <c r="G45" s="728"/>
      <c r="H45" s="728">
        <f>IF(AO45&lt;1,B45,0)</f>
        <v>9130</v>
      </c>
      <c r="I45" s="728"/>
      <c r="J45" s="728"/>
      <c r="K45" s="728">
        <f>IF(AO45&lt;1,AR45,0)</f>
        <v>0</v>
      </c>
      <c r="L45" s="728"/>
      <c r="M45" s="733"/>
      <c r="N45" s="794" t="s">
        <v>144</v>
      </c>
      <c r="O45" s="792"/>
      <c r="P45" s="792"/>
      <c r="Q45" s="792"/>
      <c r="R45" s="792"/>
      <c r="S45" s="792"/>
      <c r="T45" s="792"/>
      <c r="U45" s="792" t="s">
        <v>145</v>
      </c>
      <c r="V45" s="792"/>
      <c r="W45" s="792"/>
      <c r="X45" s="793"/>
      <c r="Y45" s="739" t="s">
        <v>5</v>
      </c>
      <c r="Z45" s="786">
        <v>43497</v>
      </c>
      <c r="AA45" s="787"/>
      <c r="AB45" s="788"/>
      <c r="AC45" s="789">
        <v>12000</v>
      </c>
      <c r="AD45" s="760"/>
      <c r="AE45" s="761"/>
      <c r="AF45" s="791">
        <f t="shared" ref="AF45" si="20">IF(OR(AC45="",AC45=0),"",AF48/AC45)</f>
        <v>0.83</v>
      </c>
      <c r="AG45" s="791"/>
      <c r="AH45" s="791"/>
      <c r="AI45" s="791">
        <f t="shared" ref="AI45" si="21">IF(OR(AC45="",AC45=0),"",AI48/AC45)</f>
        <v>0.17</v>
      </c>
      <c r="AJ45" s="791"/>
      <c r="AK45" s="791"/>
      <c r="AL45" s="747">
        <v>11000</v>
      </c>
      <c r="AM45" s="747"/>
      <c r="AN45" s="747"/>
      <c r="AO45" s="749">
        <f>IF(AL45="","",AL45/AC45)</f>
        <v>0.91666666666666663</v>
      </c>
      <c r="AP45" s="750"/>
      <c r="AQ45" s="751"/>
      <c r="AR45" s="759"/>
      <c r="AS45" s="760"/>
      <c r="AT45" s="761"/>
      <c r="AU45" s="747">
        <v>6500</v>
      </c>
      <c r="AV45" s="747"/>
      <c r="AW45" s="747"/>
      <c r="AX45" s="747"/>
      <c r="AY45" s="747"/>
      <c r="AZ45" s="771"/>
      <c r="BA45" s="773">
        <f t="shared" ref="BA45" si="22">IF(AL45="","",IF(OR(AL45&gt;AC45,AR45&gt;AC45),"誤入力",AL45-AR45))</f>
        <v>11000</v>
      </c>
      <c r="BB45" s="766"/>
      <c r="BC45" s="767"/>
      <c r="BD45" s="760">
        <v>6500</v>
      </c>
      <c r="BE45" s="760"/>
      <c r="BF45" s="761"/>
      <c r="BG45" s="759"/>
      <c r="BH45" s="760"/>
      <c r="BI45" s="761"/>
      <c r="BJ45" s="759"/>
      <c r="BK45" s="760"/>
      <c r="BL45" s="761"/>
      <c r="BM45" s="759"/>
      <c r="BN45" s="760"/>
      <c r="BO45" s="761"/>
      <c r="BP45" s="759"/>
      <c r="BQ45" s="760"/>
      <c r="BR45" s="761"/>
      <c r="BS45" s="765">
        <f t="shared" ref="BS45" si="23">IF(AC45="","",IF(AC45-AR45-BD45-BG45-BJ45-BM45-BP45&lt;0,"誤入力",AC45-AR45-BD45-BG45-BJ45-BM45-BP45))</f>
        <v>5500</v>
      </c>
      <c r="BT45" s="766"/>
      <c r="BU45" s="767"/>
      <c r="BV45" s="769"/>
      <c r="BW45" s="760"/>
      <c r="BX45" s="760"/>
      <c r="BY45" s="770"/>
      <c r="BZ45" s="784"/>
      <c r="CA45" s="785" t="s">
        <v>142</v>
      </c>
      <c r="CB45" s="761"/>
      <c r="CC45" s="747"/>
      <c r="CD45" s="747"/>
      <c r="CE45" s="747"/>
      <c r="CF45" s="747"/>
      <c r="CG45" s="747"/>
      <c r="CH45" s="747"/>
      <c r="CI45" s="765" t="str">
        <f>IF(SUM(BW45:BY50,CC45:CE50,CF45:CH50)=0,"",SUM(BW45:BY50,CC45:CE50,CF45:CH50))</f>
        <v/>
      </c>
      <c r="CJ45" s="766"/>
      <c r="CK45" s="767"/>
      <c r="CL45" s="779" t="s">
        <v>4</v>
      </c>
      <c r="CM45" s="780"/>
      <c r="CN45" s="648"/>
      <c r="CO45" s="86"/>
    </row>
    <row r="46" spans="1:93" s="2" customFormat="1" ht="9.9499999999999993" customHeight="1" x14ac:dyDescent="0.2">
      <c r="A46" s="726"/>
      <c r="B46" s="729"/>
      <c r="C46" s="730"/>
      <c r="D46" s="730"/>
      <c r="E46" s="730"/>
      <c r="F46" s="730"/>
      <c r="G46" s="730"/>
      <c r="H46" s="730"/>
      <c r="I46" s="730"/>
      <c r="J46" s="730"/>
      <c r="K46" s="730"/>
      <c r="L46" s="730"/>
      <c r="M46" s="734"/>
      <c r="N46" s="652"/>
      <c r="O46" s="653"/>
      <c r="P46" s="653"/>
      <c r="Q46" s="653"/>
      <c r="R46" s="653"/>
      <c r="S46" s="653"/>
      <c r="T46" s="653"/>
      <c r="U46" s="653"/>
      <c r="V46" s="653"/>
      <c r="W46" s="653"/>
      <c r="X46" s="654"/>
      <c r="Y46" s="714"/>
      <c r="Z46" s="692"/>
      <c r="AA46" s="693"/>
      <c r="AB46" s="694"/>
      <c r="AC46" s="722"/>
      <c r="AD46" s="677"/>
      <c r="AE46" s="679"/>
      <c r="AF46" s="724"/>
      <c r="AG46" s="724"/>
      <c r="AH46" s="724"/>
      <c r="AI46" s="724"/>
      <c r="AJ46" s="724"/>
      <c r="AK46" s="724"/>
      <c r="AL46" s="682"/>
      <c r="AM46" s="682"/>
      <c r="AN46" s="682"/>
      <c r="AO46" s="686"/>
      <c r="AP46" s="687"/>
      <c r="AQ46" s="688"/>
      <c r="AR46" s="681"/>
      <c r="AS46" s="677"/>
      <c r="AT46" s="679"/>
      <c r="AU46" s="682"/>
      <c r="AV46" s="682"/>
      <c r="AW46" s="682"/>
      <c r="AX46" s="682"/>
      <c r="AY46" s="682"/>
      <c r="AZ46" s="708"/>
      <c r="BA46" s="710"/>
      <c r="BB46" s="642"/>
      <c r="BC46" s="641"/>
      <c r="BD46" s="677"/>
      <c r="BE46" s="677"/>
      <c r="BF46" s="679"/>
      <c r="BG46" s="681"/>
      <c r="BH46" s="677"/>
      <c r="BI46" s="679"/>
      <c r="BJ46" s="681"/>
      <c r="BK46" s="677"/>
      <c r="BL46" s="679"/>
      <c r="BM46" s="681"/>
      <c r="BN46" s="677"/>
      <c r="BO46" s="679"/>
      <c r="BP46" s="681"/>
      <c r="BQ46" s="677"/>
      <c r="BR46" s="679"/>
      <c r="BS46" s="639"/>
      <c r="BT46" s="642"/>
      <c r="BU46" s="641"/>
      <c r="BV46" s="656"/>
      <c r="BW46" s="659"/>
      <c r="BX46" s="659"/>
      <c r="BY46" s="660"/>
      <c r="BZ46" s="662"/>
      <c r="CA46" s="674"/>
      <c r="CB46" s="666"/>
      <c r="CC46" s="668"/>
      <c r="CD46" s="668"/>
      <c r="CE46" s="668"/>
      <c r="CF46" s="668"/>
      <c r="CG46" s="668"/>
      <c r="CH46" s="668"/>
      <c r="CI46" s="639"/>
      <c r="CJ46" s="642"/>
      <c r="CK46" s="641"/>
      <c r="CL46" s="646"/>
      <c r="CM46" s="647"/>
      <c r="CN46" s="648"/>
      <c r="CO46" s="86"/>
    </row>
    <row r="47" spans="1:93" s="2" customFormat="1" ht="9.9499999999999993" customHeight="1" x14ac:dyDescent="0.2">
      <c r="A47" s="726"/>
      <c r="B47" s="729"/>
      <c r="C47" s="730"/>
      <c r="D47" s="730"/>
      <c r="E47" s="730"/>
      <c r="F47" s="730"/>
      <c r="G47" s="730"/>
      <c r="H47" s="730"/>
      <c r="I47" s="730"/>
      <c r="J47" s="730"/>
      <c r="K47" s="730"/>
      <c r="L47" s="730"/>
      <c r="M47" s="734"/>
      <c r="N47" s="652"/>
      <c r="O47" s="653"/>
      <c r="P47" s="653"/>
      <c r="Q47" s="653"/>
      <c r="R47" s="653"/>
      <c r="S47" s="653"/>
      <c r="T47" s="653"/>
      <c r="U47" s="653"/>
      <c r="V47" s="653"/>
      <c r="W47" s="653"/>
      <c r="X47" s="654"/>
      <c r="Y47" s="714"/>
      <c r="Z47" s="718"/>
      <c r="AA47" s="719"/>
      <c r="AB47" s="720"/>
      <c r="AC47" s="722"/>
      <c r="AD47" s="677"/>
      <c r="AE47" s="679"/>
      <c r="AF47" s="724"/>
      <c r="AG47" s="724"/>
      <c r="AH47" s="724"/>
      <c r="AI47" s="724"/>
      <c r="AJ47" s="724"/>
      <c r="AK47" s="724"/>
      <c r="AL47" s="682"/>
      <c r="AM47" s="682"/>
      <c r="AN47" s="682"/>
      <c r="AO47" s="686"/>
      <c r="AP47" s="687"/>
      <c r="AQ47" s="688"/>
      <c r="AR47" s="681"/>
      <c r="AS47" s="677"/>
      <c r="AT47" s="679"/>
      <c r="AU47" s="682"/>
      <c r="AV47" s="682"/>
      <c r="AW47" s="682"/>
      <c r="AX47" s="682"/>
      <c r="AY47" s="682"/>
      <c r="AZ47" s="708"/>
      <c r="BA47" s="710"/>
      <c r="BB47" s="642"/>
      <c r="BC47" s="641"/>
      <c r="BD47" s="677"/>
      <c r="BE47" s="677"/>
      <c r="BF47" s="679"/>
      <c r="BG47" s="681"/>
      <c r="BH47" s="677"/>
      <c r="BI47" s="679"/>
      <c r="BJ47" s="681"/>
      <c r="BK47" s="677"/>
      <c r="BL47" s="679"/>
      <c r="BM47" s="681"/>
      <c r="BN47" s="677"/>
      <c r="BO47" s="679"/>
      <c r="BP47" s="681"/>
      <c r="BQ47" s="677"/>
      <c r="BR47" s="679"/>
      <c r="BS47" s="639"/>
      <c r="BT47" s="642"/>
      <c r="BU47" s="641"/>
      <c r="BV47" s="655"/>
      <c r="BW47" s="657"/>
      <c r="BX47" s="657"/>
      <c r="BY47" s="658"/>
      <c r="BZ47" s="661"/>
      <c r="CA47" s="663" t="s">
        <v>142</v>
      </c>
      <c r="CB47" s="665"/>
      <c r="CC47" s="667"/>
      <c r="CD47" s="667"/>
      <c r="CE47" s="667"/>
      <c r="CF47" s="667"/>
      <c r="CG47" s="667"/>
      <c r="CH47" s="667"/>
      <c r="CI47" s="639"/>
      <c r="CJ47" s="642"/>
      <c r="CK47" s="641"/>
      <c r="CL47" s="646"/>
      <c r="CM47" s="647"/>
      <c r="CN47" s="648"/>
      <c r="CO47" s="86"/>
    </row>
    <row r="48" spans="1:93" s="2" customFormat="1" ht="9.9499999999999993" customHeight="1" x14ac:dyDescent="0.2">
      <c r="A48" s="726"/>
      <c r="B48" s="729"/>
      <c r="C48" s="730"/>
      <c r="D48" s="730"/>
      <c r="E48" s="730"/>
      <c r="F48" s="730"/>
      <c r="G48" s="730"/>
      <c r="H48" s="730"/>
      <c r="I48" s="730"/>
      <c r="J48" s="730"/>
      <c r="K48" s="730"/>
      <c r="L48" s="730"/>
      <c r="M48" s="734"/>
      <c r="N48" s="652"/>
      <c r="O48" s="653"/>
      <c r="P48" s="653"/>
      <c r="Q48" s="653"/>
      <c r="R48" s="653"/>
      <c r="S48" s="653"/>
      <c r="T48" s="653"/>
      <c r="U48" s="653"/>
      <c r="V48" s="653"/>
      <c r="W48" s="653"/>
      <c r="X48" s="654"/>
      <c r="Y48" s="714"/>
      <c r="Z48" s="689">
        <v>43556</v>
      </c>
      <c r="AA48" s="690"/>
      <c r="AB48" s="691"/>
      <c r="AC48" s="722"/>
      <c r="AD48" s="677"/>
      <c r="AE48" s="679"/>
      <c r="AF48" s="695">
        <v>9960</v>
      </c>
      <c r="AG48" s="695"/>
      <c r="AH48" s="695"/>
      <c r="AI48" s="696">
        <f t="shared" ref="AI48" si="24">IF(OR(AC45="",AC45=0),"",AC45-AF48)</f>
        <v>2040</v>
      </c>
      <c r="AJ48" s="697"/>
      <c r="AK48" s="698"/>
      <c r="AL48" s="682"/>
      <c r="AM48" s="682"/>
      <c r="AN48" s="682"/>
      <c r="AO48" s="686"/>
      <c r="AP48" s="687"/>
      <c r="AQ48" s="688"/>
      <c r="AR48" s="681"/>
      <c r="AS48" s="677"/>
      <c r="AT48" s="679"/>
      <c r="AU48" s="682"/>
      <c r="AV48" s="682"/>
      <c r="AW48" s="682"/>
      <c r="AX48" s="682"/>
      <c r="AY48" s="682"/>
      <c r="AZ48" s="708"/>
      <c r="BA48" s="710"/>
      <c r="BB48" s="642"/>
      <c r="BC48" s="641"/>
      <c r="BD48" s="677"/>
      <c r="BE48" s="677"/>
      <c r="BF48" s="679"/>
      <c r="BG48" s="681"/>
      <c r="BH48" s="677"/>
      <c r="BI48" s="679"/>
      <c r="BJ48" s="681"/>
      <c r="BK48" s="677"/>
      <c r="BL48" s="679"/>
      <c r="BM48" s="681"/>
      <c r="BN48" s="677"/>
      <c r="BO48" s="679"/>
      <c r="BP48" s="681"/>
      <c r="BQ48" s="677"/>
      <c r="BR48" s="679"/>
      <c r="BS48" s="639"/>
      <c r="BT48" s="642"/>
      <c r="BU48" s="641"/>
      <c r="BV48" s="656"/>
      <c r="BW48" s="659"/>
      <c r="BX48" s="659"/>
      <c r="BY48" s="660"/>
      <c r="BZ48" s="662"/>
      <c r="CA48" s="664"/>
      <c r="CB48" s="666"/>
      <c r="CC48" s="668"/>
      <c r="CD48" s="668"/>
      <c r="CE48" s="668"/>
      <c r="CF48" s="668"/>
      <c r="CG48" s="668"/>
      <c r="CH48" s="668"/>
      <c r="CI48" s="639"/>
      <c r="CJ48" s="642"/>
      <c r="CK48" s="641"/>
      <c r="CL48" s="646"/>
      <c r="CM48" s="647"/>
      <c r="CN48" s="648"/>
      <c r="CO48" s="86"/>
    </row>
    <row r="49" spans="1:93" s="2" customFormat="1" ht="9.9499999999999993" customHeight="1" x14ac:dyDescent="0.2">
      <c r="A49" s="726"/>
      <c r="B49" s="729"/>
      <c r="C49" s="730"/>
      <c r="D49" s="730"/>
      <c r="E49" s="730"/>
      <c r="F49" s="730"/>
      <c r="G49" s="730"/>
      <c r="H49" s="730"/>
      <c r="I49" s="730"/>
      <c r="J49" s="730"/>
      <c r="K49" s="730"/>
      <c r="L49" s="730"/>
      <c r="M49" s="734"/>
      <c r="N49" s="652" t="s">
        <v>143</v>
      </c>
      <c r="O49" s="653"/>
      <c r="P49" s="653"/>
      <c r="Q49" s="653"/>
      <c r="R49" s="653"/>
      <c r="S49" s="653"/>
      <c r="T49" s="653"/>
      <c r="U49" s="653"/>
      <c r="V49" s="653"/>
      <c r="W49" s="653"/>
      <c r="X49" s="654"/>
      <c r="Y49" s="714"/>
      <c r="Z49" s="692"/>
      <c r="AA49" s="693"/>
      <c r="AB49" s="694"/>
      <c r="AC49" s="722"/>
      <c r="AD49" s="677"/>
      <c r="AE49" s="679"/>
      <c r="AF49" s="695"/>
      <c r="AG49" s="695"/>
      <c r="AH49" s="695"/>
      <c r="AI49" s="639"/>
      <c r="AJ49" s="642"/>
      <c r="AK49" s="699"/>
      <c r="AL49" s="682"/>
      <c r="AM49" s="682"/>
      <c r="AN49" s="682"/>
      <c r="AO49" s="686"/>
      <c r="AP49" s="687"/>
      <c r="AQ49" s="688"/>
      <c r="AR49" s="681"/>
      <c r="AS49" s="677"/>
      <c r="AT49" s="679"/>
      <c r="AU49" s="682"/>
      <c r="AV49" s="682"/>
      <c r="AW49" s="682"/>
      <c r="AX49" s="682"/>
      <c r="AY49" s="682"/>
      <c r="AZ49" s="708"/>
      <c r="BA49" s="710"/>
      <c r="BB49" s="642"/>
      <c r="BC49" s="641"/>
      <c r="BD49" s="677"/>
      <c r="BE49" s="677"/>
      <c r="BF49" s="679"/>
      <c r="BG49" s="681"/>
      <c r="BH49" s="677"/>
      <c r="BI49" s="679"/>
      <c r="BJ49" s="681"/>
      <c r="BK49" s="677"/>
      <c r="BL49" s="679"/>
      <c r="BM49" s="681"/>
      <c r="BN49" s="677"/>
      <c r="BO49" s="679"/>
      <c r="BP49" s="681"/>
      <c r="BQ49" s="677"/>
      <c r="BR49" s="679"/>
      <c r="BS49" s="639"/>
      <c r="BT49" s="642"/>
      <c r="BU49" s="641"/>
      <c r="BV49" s="655"/>
      <c r="BW49" s="657"/>
      <c r="BX49" s="657"/>
      <c r="BY49" s="658"/>
      <c r="BZ49" s="661"/>
      <c r="CA49" s="663" t="s">
        <v>142</v>
      </c>
      <c r="CB49" s="665"/>
      <c r="CC49" s="667"/>
      <c r="CD49" s="667"/>
      <c r="CE49" s="667"/>
      <c r="CF49" s="667"/>
      <c r="CG49" s="667"/>
      <c r="CH49" s="667"/>
      <c r="CI49" s="639"/>
      <c r="CJ49" s="642"/>
      <c r="CK49" s="641"/>
      <c r="CL49" s="646"/>
      <c r="CM49" s="647"/>
      <c r="CN49" s="648"/>
      <c r="CO49" s="86"/>
    </row>
    <row r="50" spans="1:93" s="2" customFormat="1" ht="9.9499999999999993" customHeight="1" x14ac:dyDescent="0.2">
      <c r="A50" s="726"/>
      <c r="B50" s="731"/>
      <c r="C50" s="732"/>
      <c r="D50" s="732"/>
      <c r="E50" s="732"/>
      <c r="F50" s="732"/>
      <c r="G50" s="732"/>
      <c r="H50" s="732"/>
      <c r="I50" s="732"/>
      <c r="J50" s="732"/>
      <c r="K50" s="732"/>
      <c r="L50" s="732"/>
      <c r="M50" s="735"/>
      <c r="N50" s="744"/>
      <c r="O50" s="745"/>
      <c r="P50" s="745"/>
      <c r="Q50" s="745"/>
      <c r="R50" s="745"/>
      <c r="S50" s="745"/>
      <c r="T50" s="745"/>
      <c r="U50" s="745"/>
      <c r="V50" s="745"/>
      <c r="W50" s="745"/>
      <c r="X50" s="746"/>
      <c r="Y50" s="740"/>
      <c r="Z50" s="781"/>
      <c r="AA50" s="782"/>
      <c r="AB50" s="783"/>
      <c r="AC50" s="790"/>
      <c r="AD50" s="763"/>
      <c r="AE50" s="764"/>
      <c r="AF50" s="755"/>
      <c r="AG50" s="755"/>
      <c r="AH50" s="755"/>
      <c r="AI50" s="756"/>
      <c r="AJ50" s="757"/>
      <c r="AK50" s="758"/>
      <c r="AL50" s="748"/>
      <c r="AM50" s="748"/>
      <c r="AN50" s="748"/>
      <c r="AO50" s="752"/>
      <c r="AP50" s="753"/>
      <c r="AQ50" s="754"/>
      <c r="AR50" s="762"/>
      <c r="AS50" s="763"/>
      <c r="AT50" s="764"/>
      <c r="AU50" s="748"/>
      <c r="AV50" s="748"/>
      <c r="AW50" s="748"/>
      <c r="AX50" s="748"/>
      <c r="AY50" s="748"/>
      <c r="AZ50" s="772"/>
      <c r="BA50" s="774"/>
      <c r="BB50" s="757"/>
      <c r="BC50" s="768"/>
      <c r="BD50" s="763"/>
      <c r="BE50" s="763"/>
      <c r="BF50" s="764"/>
      <c r="BG50" s="762"/>
      <c r="BH50" s="763"/>
      <c r="BI50" s="764"/>
      <c r="BJ50" s="762"/>
      <c r="BK50" s="763"/>
      <c r="BL50" s="764"/>
      <c r="BM50" s="762"/>
      <c r="BN50" s="763"/>
      <c r="BO50" s="764"/>
      <c r="BP50" s="762"/>
      <c r="BQ50" s="763"/>
      <c r="BR50" s="764"/>
      <c r="BS50" s="756"/>
      <c r="BT50" s="757"/>
      <c r="BU50" s="768"/>
      <c r="BV50" s="775"/>
      <c r="BW50" s="763"/>
      <c r="BX50" s="763"/>
      <c r="BY50" s="776"/>
      <c r="BZ50" s="777"/>
      <c r="CA50" s="778"/>
      <c r="CB50" s="764"/>
      <c r="CC50" s="748"/>
      <c r="CD50" s="748"/>
      <c r="CE50" s="748"/>
      <c r="CF50" s="748"/>
      <c r="CG50" s="748"/>
      <c r="CH50" s="748"/>
      <c r="CI50" s="756"/>
      <c r="CJ50" s="757"/>
      <c r="CK50" s="768"/>
      <c r="CL50" s="646"/>
      <c r="CM50" s="647"/>
      <c r="CN50" s="648"/>
      <c r="CO50" s="86"/>
    </row>
    <row r="51" spans="1:93" s="2" customFormat="1" ht="9.9499999999999993" customHeight="1" x14ac:dyDescent="0.2">
      <c r="A51" s="726"/>
      <c r="B51" s="727">
        <f>IF(OR(AF54="",AO51=""),"",AF54*AO51)</f>
        <v>11700</v>
      </c>
      <c r="C51" s="728"/>
      <c r="D51" s="728"/>
      <c r="E51" s="728">
        <f>IF(AO51&gt;=1,AC51-AR51,0)</f>
        <v>0</v>
      </c>
      <c r="F51" s="728"/>
      <c r="G51" s="728"/>
      <c r="H51" s="728">
        <f>IF(AO51&lt;1,B51,0)</f>
        <v>11700</v>
      </c>
      <c r="I51" s="728"/>
      <c r="J51" s="728"/>
      <c r="K51" s="728">
        <f>IF(AO51&lt;1,AR51,0)</f>
        <v>0</v>
      </c>
      <c r="L51" s="728"/>
      <c r="M51" s="733"/>
      <c r="N51" s="794" t="s">
        <v>144</v>
      </c>
      <c r="O51" s="792"/>
      <c r="P51" s="792"/>
      <c r="Q51" s="792"/>
      <c r="R51" s="792"/>
      <c r="S51" s="792"/>
      <c r="T51" s="792"/>
      <c r="U51" s="792" t="s">
        <v>145</v>
      </c>
      <c r="V51" s="792"/>
      <c r="W51" s="792"/>
      <c r="X51" s="793"/>
      <c r="Y51" s="739" t="s">
        <v>5</v>
      </c>
      <c r="Z51" s="786">
        <v>43497</v>
      </c>
      <c r="AA51" s="787"/>
      <c r="AB51" s="788"/>
      <c r="AC51" s="789">
        <v>80000</v>
      </c>
      <c r="AD51" s="760"/>
      <c r="AE51" s="761"/>
      <c r="AF51" s="791">
        <f t="shared" ref="AF51" si="25">IF(OR(AC51="",AC51=0),"",AF54/AC51)</f>
        <v>0.9</v>
      </c>
      <c r="AG51" s="791"/>
      <c r="AH51" s="791"/>
      <c r="AI51" s="791">
        <f t="shared" ref="AI51" si="26">IF(OR(AC51="",AC51=0),"",AI54/AC51)</f>
        <v>0.1</v>
      </c>
      <c r="AJ51" s="791"/>
      <c r="AK51" s="791"/>
      <c r="AL51" s="747">
        <v>13000</v>
      </c>
      <c r="AM51" s="747"/>
      <c r="AN51" s="747"/>
      <c r="AO51" s="749">
        <f>IF(AL51="","",AL51/AC51)</f>
        <v>0.16250000000000001</v>
      </c>
      <c r="AP51" s="750"/>
      <c r="AQ51" s="751"/>
      <c r="AR51" s="759"/>
      <c r="AS51" s="760"/>
      <c r="AT51" s="761"/>
      <c r="AU51" s="747">
        <v>8000</v>
      </c>
      <c r="AV51" s="747"/>
      <c r="AW51" s="747"/>
      <c r="AX51" s="747">
        <v>4000</v>
      </c>
      <c r="AY51" s="747"/>
      <c r="AZ51" s="771"/>
      <c r="BA51" s="773">
        <f t="shared" ref="BA51" si="27">IF(AL51="","",IF(OR(AL51&gt;AC51,AR51&gt;AC51),"誤入力",AL51-AR51))</f>
        <v>13000</v>
      </c>
      <c r="BB51" s="766"/>
      <c r="BC51" s="767"/>
      <c r="BD51" s="760"/>
      <c r="BE51" s="760"/>
      <c r="BF51" s="761"/>
      <c r="BG51" s="759">
        <v>20000</v>
      </c>
      <c r="BH51" s="760"/>
      <c r="BI51" s="761"/>
      <c r="BJ51" s="759"/>
      <c r="BK51" s="760"/>
      <c r="BL51" s="761"/>
      <c r="BM51" s="759"/>
      <c r="BN51" s="760"/>
      <c r="BO51" s="761"/>
      <c r="BP51" s="759"/>
      <c r="BQ51" s="760"/>
      <c r="BR51" s="761"/>
      <c r="BS51" s="765">
        <f t="shared" ref="BS51" si="28">IF(AC51="","",IF(AC51-AR51-BD51-BG51-BJ51-BM51-BP51&lt;0,"誤入力",AC51-AR51-BD51-BG51-BJ51-BM51-BP51))</f>
        <v>60000</v>
      </c>
      <c r="BT51" s="766"/>
      <c r="BU51" s="767"/>
      <c r="BV51" s="769" t="s">
        <v>6</v>
      </c>
      <c r="BW51" s="760">
        <v>20000</v>
      </c>
      <c r="BX51" s="760"/>
      <c r="BY51" s="770"/>
      <c r="BZ51" s="784">
        <v>5</v>
      </c>
      <c r="CA51" s="785" t="s">
        <v>142</v>
      </c>
      <c r="CB51" s="761">
        <v>30</v>
      </c>
      <c r="CC51" s="747"/>
      <c r="CD51" s="747"/>
      <c r="CE51" s="747"/>
      <c r="CF51" s="747"/>
      <c r="CG51" s="747"/>
      <c r="CH51" s="747"/>
      <c r="CI51" s="765">
        <f>IF(SUM(BW51:BY56,CC51:CE56,CF51:CH56)=0,"",SUM(BW51:BY56,CC51:CE56,CF51:CH56))</f>
        <v>20000</v>
      </c>
      <c r="CJ51" s="766"/>
      <c r="CK51" s="767"/>
      <c r="CL51" s="779" t="s">
        <v>3</v>
      </c>
      <c r="CM51" s="780"/>
      <c r="CN51" s="648"/>
      <c r="CO51" s="86"/>
    </row>
    <row r="52" spans="1:93" s="2" customFormat="1" ht="9.9499999999999993" customHeight="1" x14ac:dyDescent="0.2">
      <c r="A52" s="726"/>
      <c r="B52" s="729"/>
      <c r="C52" s="730"/>
      <c r="D52" s="730"/>
      <c r="E52" s="730"/>
      <c r="F52" s="730"/>
      <c r="G52" s="730"/>
      <c r="H52" s="730"/>
      <c r="I52" s="730"/>
      <c r="J52" s="730"/>
      <c r="K52" s="730"/>
      <c r="L52" s="730"/>
      <c r="M52" s="734"/>
      <c r="N52" s="652"/>
      <c r="O52" s="653"/>
      <c r="P52" s="653"/>
      <c r="Q52" s="653"/>
      <c r="R52" s="653"/>
      <c r="S52" s="653"/>
      <c r="T52" s="653"/>
      <c r="U52" s="653"/>
      <c r="V52" s="653"/>
      <c r="W52" s="653"/>
      <c r="X52" s="654"/>
      <c r="Y52" s="714"/>
      <c r="Z52" s="692"/>
      <c r="AA52" s="693"/>
      <c r="AB52" s="694"/>
      <c r="AC52" s="722"/>
      <c r="AD52" s="677"/>
      <c r="AE52" s="679"/>
      <c r="AF52" s="724"/>
      <c r="AG52" s="724"/>
      <c r="AH52" s="724"/>
      <c r="AI52" s="724"/>
      <c r="AJ52" s="724"/>
      <c r="AK52" s="724"/>
      <c r="AL52" s="682"/>
      <c r="AM52" s="682"/>
      <c r="AN52" s="682"/>
      <c r="AO52" s="686"/>
      <c r="AP52" s="687"/>
      <c r="AQ52" s="688"/>
      <c r="AR52" s="681"/>
      <c r="AS52" s="677"/>
      <c r="AT52" s="679"/>
      <c r="AU52" s="682"/>
      <c r="AV52" s="682"/>
      <c r="AW52" s="682"/>
      <c r="AX52" s="682"/>
      <c r="AY52" s="682"/>
      <c r="AZ52" s="708"/>
      <c r="BA52" s="710"/>
      <c r="BB52" s="642"/>
      <c r="BC52" s="641"/>
      <c r="BD52" s="677"/>
      <c r="BE52" s="677"/>
      <c r="BF52" s="679"/>
      <c r="BG52" s="681"/>
      <c r="BH52" s="677"/>
      <c r="BI52" s="679"/>
      <c r="BJ52" s="681"/>
      <c r="BK52" s="677"/>
      <c r="BL52" s="679"/>
      <c r="BM52" s="681"/>
      <c r="BN52" s="677"/>
      <c r="BO52" s="679"/>
      <c r="BP52" s="681"/>
      <c r="BQ52" s="677"/>
      <c r="BR52" s="679"/>
      <c r="BS52" s="639"/>
      <c r="BT52" s="642"/>
      <c r="BU52" s="641"/>
      <c r="BV52" s="656"/>
      <c r="BW52" s="659"/>
      <c r="BX52" s="659"/>
      <c r="BY52" s="660"/>
      <c r="BZ52" s="662"/>
      <c r="CA52" s="674"/>
      <c r="CB52" s="666"/>
      <c r="CC52" s="668"/>
      <c r="CD52" s="668"/>
      <c r="CE52" s="668"/>
      <c r="CF52" s="668"/>
      <c r="CG52" s="668"/>
      <c r="CH52" s="668"/>
      <c r="CI52" s="639"/>
      <c r="CJ52" s="642"/>
      <c r="CK52" s="641"/>
      <c r="CL52" s="646"/>
      <c r="CM52" s="647"/>
      <c r="CN52" s="648"/>
      <c r="CO52" s="86"/>
    </row>
    <row r="53" spans="1:93" s="2" customFormat="1" ht="9.9499999999999993" customHeight="1" x14ac:dyDescent="0.2">
      <c r="A53" s="726"/>
      <c r="B53" s="729"/>
      <c r="C53" s="730"/>
      <c r="D53" s="730"/>
      <c r="E53" s="730"/>
      <c r="F53" s="730"/>
      <c r="G53" s="730"/>
      <c r="H53" s="730"/>
      <c r="I53" s="730"/>
      <c r="J53" s="730"/>
      <c r="K53" s="730"/>
      <c r="L53" s="730"/>
      <c r="M53" s="734"/>
      <c r="N53" s="652"/>
      <c r="O53" s="653"/>
      <c r="P53" s="653"/>
      <c r="Q53" s="653"/>
      <c r="R53" s="653"/>
      <c r="S53" s="653"/>
      <c r="T53" s="653"/>
      <c r="U53" s="653"/>
      <c r="V53" s="653"/>
      <c r="W53" s="653"/>
      <c r="X53" s="654"/>
      <c r="Y53" s="714"/>
      <c r="Z53" s="718"/>
      <c r="AA53" s="719"/>
      <c r="AB53" s="720"/>
      <c r="AC53" s="722"/>
      <c r="AD53" s="677"/>
      <c r="AE53" s="679"/>
      <c r="AF53" s="724"/>
      <c r="AG53" s="724"/>
      <c r="AH53" s="724"/>
      <c r="AI53" s="724"/>
      <c r="AJ53" s="724"/>
      <c r="AK53" s="724"/>
      <c r="AL53" s="682"/>
      <c r="AM53" s="682"/>
      <c r="AN53" s="682"/>
      <c r="AO53" s="686"/>
      <c r="AP53" s="687"/>
      <c r="AQ53" s="688"/>
      <c r="AR53" s="681"/>
      <c r="AS53" s="677"/>
      <c r="AT53" s="679"/>
      <c r="AU53" s="682"/>
      <c r="AV53" s="682"/>
      <c r="AW53" s="682"/>
      <c r="AX53" s="682"/>
      <c r="AY53" s="682"/>
      <c r="AZ53" s="708"/>
      <c r="BA53" s="710"/>
      <c r="BB53" s="642"/>
      <c r="BC53" s="641"/>
      <c r="BD53" s="677"/>
      <c r="BE53" s="677"/>
      <c r="BF53" s="679"/>
      <c r="BG53" s="681"/>
      <c r="BH53" s="677"/>
      <c r="BI53" s="679"/>
      <c r="BJ53" s="681"/>
      <c r="BK53" s="677"/>
      <c r="BL53" s="679"/>
      <c r="BM53" s="681"/>
      <c r="BN53" s="677"/>
      <c r="BO53" s="679"/>
      <c r="BP53" s="681"/>
      <c r="BQ53" s="677"/>
      <c r="BR53" s="679"/>
      <c r="BS53" s="639"/>
      <c r="BT53" s="642"/>
      <c r="BU53" s="641"/>
      <c r="BV53" s="655"/>
      <c r="BW53" s="657"/>
      <c r="BX53" s="657"/>
      <c r="BY53" s="658"/>
      <c r="BZ53" s="661"/>
      <c r="CA53" s="663" t="s">
        <v>142</v>
      </c>
      <c r="CB53" s="665"/>
      <c r="CC53" s="667"/>
      <c r="CD53" s="667"/>
      <c r="CE53" s="667"/>
      <c r="CF53" s="667"/>
      <c r="CG53" s="667"/>
      <c r="CH53" s="667"/>
      <c r="CI53" s="639"/>
      <c r="CJ53" s="642"/>
      <c r="CK53" s="641"/>
      <c r="CL53" s="646"/>
      <c r="CM53" s="647"/>
      <c r="CN53" s="648"/>
      <c r="CO53" s="86"/>
    </row>
    <row r="54" spans="1:93" s="2" customFormat="1" ht="9.9499999999999993" customHeight="1" x14ac:dyDescent="0.2">
      <c r="A54" s="726"/>
      <c r="B54" s="729"/>
      <c r="C54" s="730"/>
      <c r="D54" s="730"/>
      <c r="E54" s="730"/>
      <c r="F54" s="730"/>
      <c r="G54" s="730"/>
      <c r="H54" s="730"/>
      <c r="I54" s="730"/>
      <c r="J54" s="730"/>
      <c r="K54" s="730"/>
      <c r="L54" s="730"/>
      <c r="M54" s="734"/>
      <c r="N54" s="652"/>
      <c r="O54" s="653"/>
      <c r="P54" s="653"/>
      <c r="Q54" s="653"/>
      <c r="R54" s="653"/>
      <c r="S54" s="653"/>
      <c r="T54" s="653"/>
      <c r="U54" s="653"/>
      <c r="V54" s="653"/>
      <c r="W54" s="653"/>
      <c r="X54" s="654"/>
      <c r="Y54" s="714"/>
      <c r="Z54" s="689">
        <v>43678</v>
      </c>
      <c r="AA54" s="690"/>
      <c r="AB54" s="691"/>
      <c r="AC54" s="722"/>
      <c r="AD54" s="677"/>
      <c r="AE54" s="679"/>
      <c r="AF54" s="695">
        <v>72000</v>
      </c>
      <c r="AG54" s="695"/>
      <c r="AH54" s="695"/>
      <c r="AI54" s="696">
        <f t="shared" ref="AI54" si="29">IF(OR(AC51="",AC51=0),"",AC51-AF54)</f>
        <v>8000</v>
      </c>
      <c r="AJ54" s="697"/>
      <c r="AK54" s="698"/>
      <c r="AL54" s="682"/>
      <c r="AM54" s="682"/>
      <c r="AN54" s="682"/>
      <c r="AO54" s="686"/>
      <c r="AP54" s="687"/>
      <c r="AQ54" s="688"/>
      <c r="AR54" s="681"/>
      <c r="AS54" s="677"/>
      <c r="AT54" s="679"/>
      <c r="AU54" s="682"/>
      <c r="AV54" s="682"/>
      <c r="AW54" s="682"/>
      <c r="AX54" s="682"/>
      <c r="AY54" s="682"/>
      <c r="AZ54" s="708"/>
      <c r="BA54" s="710"/>
      <c r="BB54" s="642"/>
      <c r="BC54" s="641"/>
      <c r="BD54" s="677"/>
      <c r="BE54" s="677"/>
      <c r="BF54" s="679"/>
      <c r="BG54" s="681"/>
      <c r="BH54" s="677"/>
      <c r="BI54" s="679"/>
      <c r="BJ54" s="681"/>
      <c r="BK54" s="677"/>
      <c r="BL54" s="679"/>
      <c r="BM54" s="681"/>
      <c r="BN54" s="677"/>
      <c r="BO54" s="679"/>
      <c r="BP54" s="681"/>
      <c r="BQ54" s="677"/>
      <c r="BR54" s="679"/>
      <c r="BS54" s="639"/>
      <c r="BT54" s="642"/>
      <c r="BU54" s="641"/>
      <c r="BV54" s="656"/>
      <c r="BW54" s="659"/>
      <c r="BX54" s="659"/>
      <c r="BY54" s="660"/>
      <c r="BZ54" s="662"/>
      <c r="CA54" s="664"/>
      <c r="CB54" s="666"/>
      <c r="CC54" s="668"/>
      <c r="CD54" s="668"/>
      <c r="CE54" s="668"/>
      <c r="CF54" s="668"/>
      <c r="CG54" s="668"/>
      <c r="CH54" s="668"/>
      <c r="CI54" s="639"/>
      <c r="CJ54" s="642"/>
      <c r="CK54" s="641"/>
      <c r="CL54" s="646"/>
      <c r="CM54" s="647"/>
      <c r="CN54" s="648"/>
      <c r="CO54" s="86"/>
    </row>
    <row r="55" spans="1:93" s="2" customFormat="1" ht="9.9499999999999993" customHeight="1" x14ac:dyDescent="0.2">
      <c r="A55" s="726"/>
      <c r="B55" s="729"/>
      <c r="C55" s="730"/>
      <c r="D55" s="730"/>
      <c r="E55" s="730"/>
      <c r="F55" s="730"/>
      <c r="G55" s="730"/>
      <c r="H55" s="730"/>
      <c r="I55" s="730"/>
      <c r="J55" s="730"/>
      <c r="K55" s="730"/>
      <c r="L55" s="730"/>
      <c r="M55" s="734"/>
      <c r="N55" s="652" t="s">
        <v>143</v>
      </c>
      <c r="O55" s="653"/>
      <c r="P55" s="653"/>
      <c r="Q55" s="653"/>
      <c r="R55" s="653"/>
      <c r="S55" s="653"/>
      <c r="T55" s="653"/>
      <c r="U55" s="653"/>
      <c r="V55" s="653"/>
      <c r="W55" s="653"/>
      <c r="X55" s="654"/>
      <c r="Y55" s="714"/>
      <c r="Z55" s="692"/>
      <c r="AA55" s="693"/>
      <c r="AB55" s="694"/>
      <c r="AC55" s="722"/>
      <c r="AD55" s="677"/>
      <c r="AE55" s="679"/>
      <c r="AF55" s="695"/>
      <c r="AG55" s="695"/>
      <c r="AH55" s="695"/>
      <c r="AI55" s="639"/>
      <c r="AJ55" s="642"/>
      <c r="AK55" s="699"/>
      <c r="AL55" s="682"/>
      <c r="AM55" s="682"/>
      <c r="AN55" s="682"/>
      <c r="AO55" s="686"/>
      <c r="AP55" s="687"/>
      <c r="AQ55" s="688"/>
      <c r="AR55" s="681"/>
      <c r="AS55" s="677"/>
      <c r="AT55" s="679"/>
      <c r="AU55" s="682"/>
      <c r="AV55" s="682"/>
      <c r="AW55" s="682"/>
      <c r="AX55" s="682"/>
      <c r="AY55" s="682"/>
      <c r="AZ55" s="708"/>
      <c r="BA55" s="710"/>
      <c r="BB55" s="642"/>
      <c r="BC55" s="641"/>
      <c r="BD55" s="677"/>
      <c r="BE55" s="677"/>
      <c r="BF55" s="679"/>
      <c r="BG55" s="681"/>
      <c r="BH55" s="677"/>
      <c r="BI55" s="679"/>
      <c r="BJ55" s="681"/>
      <c r="BK55" s="677"/>
      <c r="BL55" s="679"/>
      <c r="BM55" s="681"/>
      <c r="BN55" s="677"/>
      <c r="BO55" s="679"/>
      <c r="BP55" s="681"/>
      <c r="BQ55" s="677"/>
      <c r="BR55" s="679"/>
      <c r="BS55" s="639"/>
      <c r="BT55" s="642"/>
      <c r="BU55" s="641"/>
      <c r="BV55" s="655"/>
      <c r="BW55" s="657"/>
      <c r="BX55" s="657"/>
      <c r="BY55" s="658"/>
      <c r="BZ55" s="661"/>
      <c r="CA55" s="663" t="s">
        <v>142</v>
      </c>
      <c r="CB55" s="665"/>
      <c r="CC55" s="667"/>
      <c r="CD55" s="667"/>
      <c r="CE55" s="667"/>
      <c r="CF55" s="667"/>
      <c r="CG55" s="667"/>
      <c r="CH55" s="667"/>
      <c r="CI55" s="639"/>
      <c r="CJ55" s="642"/>
      <c r="CK55" s="641"/>
      <c r="CL55" s="646"/>
      <c r="CM55" s="647"/>
      <c r="CN55" s="648"/>
      <c r="CO55" s="86"/>
    </row>
    <row r="56" spans="1:93" s="2" customFormat="1" ht="9.9499999999999993" customHeight="1" x14ac:dyDescent="0.2">
      <c r="A56" s="726"/>
      <c r="B56" s="731"/>
      <c r="C56" s="732"/>
      <c r="D56" s="732"/>
      <c r="E56" s="732"/>
      <c r="F56" s="732"/>
      <c r="G56" s="732"/>
      <c r="H56" s="732"/>
      <c r="I56" s="732"/>
      <c r="J56" s="732"/>
      <c r="K56" s="732"/>
      <c r="L56" s="732"/>
      <c r="M56" s="735"/>
      <c r="N56" s="744"/>
      <c r="O56" s="745"/>
      <c r="P56" s="745"/>
      <c r="Q56" s="745"/>
      <c r="R56" s="745"/>
      <c r="S56" s="745"/>
      <c r="T56" s="745"/>
      <c r="U56" s="745"/>
      <c r="V56" s="745"/>
      <c r="W56" s="745"/>
      <c r="X56" s="746"/>
      <c r="Y56" s="740"/>
      <c r="Z56" s="781"/>
      <c r="AA56" s="782"/>
      <c r="AB56" s="783"/>
      <c r="AC56" s="790"/>
      <c r="AD56" s="763"/>
      <c r="AE56" s="764"/>
      <c r="AF56" s="755"/>
      <c r="AG56" s="755"/>
      <c r="AH56" s="755"/>
      <c r="AI56" s="756"/>
      <c r="AJ56" s="757"/>
      <c r="AK56" s="758"/>
      <c r="AL56" s="748"/>
      <c r="AM56" s="748"/>
      <c r="AN56" s="748"/>
      <c r="AO56" s="752"/>
      <c r="AP56" s="753"/>
      <c r="AQ56" s="754"/>
      <c r="AR56" s="762"/>
      <c r="AS56" s="763"/>
      <c r="AT56" s="764"/>
      <c r="AU56" s="748"/>
      <c r="AV56" s="748"/>
      <c r="AW56" s="748"/>
      <c r="AX56" s="748"/>
      <c r="AY56" s="748"/>
      <c r="AZ56" s="772"/>
      <c r="BA56" s="774"/>
      <c r="BB56" s="757"/>
      <c r="BC56" s="768"/>
      <c r="BD56" s="763"/>
      <c r="BE56" s="763"/>
      <c r="BF56" s="764"/>
      <c r="BG56" s="762"/>
      <c r="BH56" s="763"/>
      <c r="BI56" s="764"/>
      <c r="BJ56" s="762"/>
      <c r="BK56" s="763"/>
      <c r="BL56" s="764"/>
      <c r="BM56" s="762"/>
      <c r="BN56" s="763"/>
      <c r="BO56" s="764"/>
      <c r="BP56" s="762"/>
      <c r="BQ56" s="763"/>
      <c r="BR56" s="764"/>
      <c r="BS56" s="756"/>
      <c r="BT56" s="757"/>
      <c r="BU56" s="768"/>
      <c r="BV56" s="775"/>
      <c r="BW56" s="763"/>
      <c r="BX56" s="763"/>
      <c r="BY56" s="776"/>
      <c r="BZ56" s="777"/>
      <c r="CA56" s="778"/>
      <c r="CB56" s="764"/>
      <c r="CC56" s="748"/>
      <c r="CD56" s="748"/>
      <c r="CE56" s="748"/>
      <c r="CF56" s="748"/>
      <c r="CG56" s="748"/>
      <c r="CH56" s="748"/>
      <c r="CI56" s="756"/>
      <c r="CJ56" s="757"/>
      <c r="CK56" s="768"/>
      <c r="CL56" s="646"/>
      <c r="CM56" s="647"/>
      <c r="CN56" s="648"/>
      <c r="CO56" s="86"/>
    </row>
    <row r="57" spans="1:93" s="2" customFormat="1" ht="9.9499999999999993" customHeight="1" x14ac:dyDescent="0.2">
      <c r="A57" s="726"/>
      <c r="B57" s="727">
        <f>IF(OR(AF60="",AO57=""),"",AF60*AO57)</f>
        <v>0</v>
      </c>
      <c r="C57" s="728"/>
      <c r="D57" s="728"/>
      <c r="E57" s="728">
        <f>IF(AO57&gt;=1,AC57-AR57,0)</f>
        <v>0</v>
      </c>
      <c r="F57" s="728"/>
      <c r="G57" s="728"/>
      <c r="H57" s="728">
        <f>IF(AO57&lt;1,B57,0)</f>
        <v>0</v>
      </c>
      <c r="I57" s="728"/>
      <c r="J57" s="728"/>
      <c r="K57" s="728">
        <f>IF(AO57&lt;1,AR57,0)</f>
        <v>0</v>
      </c>
      <c r="L57" s="728"/>
      <c r="M57" s="733"/>
      <c r="N57" s="794" t="s">
        <v>144</v>
      </c>
      <c r="O57" s="792"/>
      <c r="P57" s="792"/>
      <c r="Q57" s="792"/>
      <c r="R57" s="792"/>
      <c r="S57" s="792"/>
      <c r="T57" s="792"/>
      <c r="U57" s="792" t="s">
        <v>145</v>
      </c>
      <c r="V57" s="792"/>
      <c r="W57" s="792"/>
      <c r="X57" s="793"/>
      <c r="Y57" s="739" t="s">
        <v>7</v>
      </c>
      <c r="Z57" s="786">
        <v>43556</v>
      </c>
      <c r="AA57" s="787"/>
      <c r="AB57" s="788"/>
      <c r="AC57" s="789">
        <v>25000</v>
      </c>
      <c r="AD57" s="760"/>
      <c r="AE57" s="761"/>
      <c r="AF57" s="791">
        <f t="shared" ref="AF57" si="30">IF(OR(AC57="",AC57=0),"",AF60/AC57)</f>
        <v>0.85</v>
      </c>
      <c r="AG57" s="791"/>
      <c r="AH57" s="791"/>
      <c r="AI57" s="791">
        <f t="shared" ref="AI57" si="31">IF(OR(AC57="",AC57=0),"",AI60/AC57)</f>
        <v>0.15</v>
      </c>
      <c r="AJ57" s="791"/>
      <c r="AK57" s="791"/>
      <c r="AL57" s="747">
        <v>0</v>
      </c>
      <c r="AM57" s="747"/>
      <c r="AN57" s="747"/>
      <c r="AO57" s="749">
        <f>IF(AL57="","",AL57/AC57)</f>
        <v>0</v>
      </c>
      <c r="AP57" s="750"/>
      <c r="AQ57" s="751"/>
      <c r="AR57" s="759"/>
      <c r="AS57" s="760"/>
      <c r="AT57" s="761"/>
      <c r="AU57" s="747">
        <v>6400</v>
      </c>
      <c r="AV57" s="747"/>
      <c r="AW57" s="747"/>
      <c r="AX57" s="747"/>
      <c r="AY57" s="747"/>
      <c r="AZ57" s="771"/>
      <c r="BA57" s="773">
        <f t="shared" ref="BA57" si="32">IF(AL57="","",IF(OR(AL57&gt;AC57,AR57&gt;AC57),"誤入力",AL57-AR57))</f>
        <v>0</v>
      </c>
      <c r="BB57" s="766"/>
      <c r="BC57" s="767"/>
      <c r="BD57" s="760"/>
      <c r="BE57" s="760"/>
      <c r="BF57" s="761"/>
      <c r="BG57" s="759"/>
      <c r="BH57" s="760"/>
      <c r="BI57" s="761"/>
      <c r="BJ57" s="759"/>
      <c r="BK57" s="760"/>
      <c r="BL57" s="761"/>
      <c r="BM57" s="759">
        <v>25000</v>
      </c>
      <c r="BN57" s="760"/>
      <c r="BO57" s="761"/>
      <c r="BP57" s="759"/>
      <c r="BQ57" s="760"/>
      <c r="BR57" s="761"/>
      <c r="BS57" s="765">
        <f t="shared" ref="BS57" si="33">IF(AC57="","",IF(AC57-AR57-BD57-BG57-BJ57-BM57-BP57&lt;0,"誤入力",AC57-AR57-BD57-BG57-BJ57-BM57-BP57))</f>
        <v>0</v>
      </c>
      <c r="BT57" s="766"/>
      <c r="BU57" s="767"/>
      <c r="BV57" s="769"/>
      <c r="BW57" s="760"/>
      <c r="BX57" s="760"/>
      <c r="BY57" s="770"/>
      <c r="BZ57" s="784"/>
      <c r="CA57" s="785" t="s">
        <v>142</v>
      </c>
      <c r="CB57" s="761"/>
      <c r="CC57" s="747"/>
      <c r="CD57" s="747"/>
      <c r="CE57" s="747"/>
      <c r="CF57" s="747"/>
      <c r="CG57" s="747"/>
      <c r="CH57" s="747"/>
      <c r="CI57" s="765" t="str">
        <f>IF(SUM(BW57:BY62,CC57:CE62,CF57:CH62)=0,"",SUM(BW57:BY62,CC57:CE62,CF57:CH62))</f>
        <v/>
      </c>
      <c r="CJ57" s="766"/>
      <c r="CK57" s="767"/>
      <c r="CL57" s="779" t="s">
        <v>4</v>
      </c>
      <c r="CM57" s="780"/>
      <c r="CN57" s="648"/>
      <c r="CO57" s="86"/>
    </row>
    <row r="58" spans="1:93" s="2" customFormat="1" ht="9.9499999999999993" customHeight="1" x14ac:dyDescent="0.2">
      <c r="A58" s="726"/>
      <c r="B58" s="729"/>
      <c r="C58" s="730"/>
      <c r="D58" s="730"/>
      <c r="E58" s="730"/>
      <c r="F58" s="730"/>
      <c r="G58" s="730"/>
      <c r="H58" s="730"/>
      <c r="I58" s="730"/>
      <c r="J58" s="730"/>
      <c r="K58" s="730"/>
      <c r="L58" s="730"/>
      <c r="M58" s="734"/>
      <c r="N58" s="652"/>
      <c r="O58" s="653"/>
      <c r="P58" s="653"/>
      <c r="Q58" s="653"/>
      <c r="R58" s="653"/>
      <c r="S58" s="653"/>
      <c r="T58" s="653"/>
      <c r="U58" s="653"/>
      <c r="V58" s="653"/>
      <c r="W58" s="653"/>
      <c r="X58" s="654"/>
      <c r="Y58" s="714"/>
      <c r="Z58" s="692"/>
      <c r="AA58" s="693"/>
      <c r="AB58" s="694"/>
      <c r="AC58" s="722"/>
      <c r="AD58" s="677"/>
      <c r="AE58" s="679"/>
      <c r="AF58" s="724"/>
      <c r="AG58" s="724"/>
      <c r="AH58" s="724"/>
      <c r="AI58" s="724"/>
      <c r="AJ58" s="724"/>
      <c r="AK58" s="724"/>
      <c r="AL58" s="682"/>
      <c r="AM58" s="682"/>
      <c r="AN58" s="682"/>
      <c r="AO58" s="686"/>
      <c r="AP58" s="687"/>
      <c r="AQ58" s="688"/>
      <c r="AR58" s="681"/>
      <c r="AS58" s="677"/>
      <c r="AT58" s="679"/>
      <c r="AU58" s="682"/>
      <c r="AV58" s="682"/>
      <c r="AW58" s="682"/>
      <c r="AX58" s="682"/>
      <c r="AY58" s="682"/>
      <c r="AZ58" s="708"/>
      <c r="BA58" s="710"/>
      <c r="BB58" s="642"/>
      <c r="BC58" s="641"/>
      <c r="BD58" s="677"/>
      <c r="BE58" s="677"/>
      <c r="BF58" s="679"/>
      <c r="BG58" s="681"/>
      <c r="BH58" s="677"/>
      <c r="BI58" s="679"/>
      <c r="BJ58" s="681"/>
      <c r="BK58" s="677"/>
      <c r="BL58" s="679"/>
      <c r="BM58" s="681"/>
      <c r="BN58" s="677"/>
      <c r="BO58" s="679"/>
      <c r="BP58" s="681"/>
      <c r="BQ58" s="677"/>
      <c r="BR58" s="679"/>
      <c r="BS58" s="639"/>
      <c r="BT58" s="642"/>
      <c r="BU58" s="641"/>
      <c r="BV58" s="656"/>
      <c r="BW58" s="659"/>
      <c r="BX58" s="659"/>
      <c r="BY58" s="660"/>
      <c r="BZ58" s="662"/>
      <c r="CA58" s="674"/>
      <c r="CB58" s="666"/>
      <c r="CC58" s="668"/>
      <c r="CD58" s="668"/>
      <c r="CE58" s="668"/>
      <c r="CF58" s="668"/>
      <c r="CG58" s="668"/>
      <c r="CH58" s="668"/>
      <c r="CI58" s="639"/>
      <c r="CJ58" s="642"/>
      <c r="CK58" s="641"/>
      <c r="CL58" s="646"/>
      <c r="CM58" s="647"/>
      <c r="CN58" s="648"/>
      <c r="CO58" s="86"/>
    </row>
    <row r="59" spans="1:93" s="2" customFormat="1" ht="9.9499999999999993" customHeight="1" x14ac:dyDescent="0.2">
      <c r="A59" s="726"/>
      <c r="B59" s="729"/>
      <c r="C59" s="730"/>
      <c r="D59" s="730"/>
      <c r="E59" s="730"/>
      <c r="F59" s="730"/>
      <c r="G59" s="730"/>
      <c r="H59" s="730"/>
      <c r="I59" s="730"/>
      <c r="J59" s="730"/>
      <c r="K59" s="730"/>
      <c r="L59" s="730"/>
      <c r="M59" s="734"/>
      <c r="N59" s="652" t="s">
        <v>149</v>
      </c>
      <c r="O59" s="653"/>
      <c r="P59" s="653"/>
      <c r="Q59" s="653"/>
      <c r="R59" s="653"/>
      <c r="S59" s="653"/>
      <c r="T59" s="653"/>
      <c r="U59" s="653"/>
      <c r="V59" s="653"/>
      <c r="W59" s="653"/>
      <c r="X59" s="654"/>
      <c r="Y59" s="714"/>
      <c r="Z59" s="718"/>
      <c r="AA59" s="719"/>
      <c r="AB59" s="720"/>
      <c r="AC59" s="722"/>
      <c r="AD59" s="677"/>
      <c r="AE59" s="679"/>
      <c r="AF59" s="724"/>
      <c r="AG59" s="724"/>
      <c r="AH59" s="724"/>
      <c r="AI59" s="724"/>
      <c r="AJ59" s="724"/>
      <c r="AK59" s="724"/>
      <c r="AL59" s="682"/>
      <c r="AM59" s="682"/>
      <c r="AN59" s="682"/>
      <c r="AO59" s="686"/>
      <c r="AP59" s="687"/>
      <c r="AQ59" s="688"/>
      <c r="AR59" s="681"/>
      <c r="AS59" s="677"/>
      <c r="AT59" s="679"/>
      <c r="AU59" s="682"/>
      <c r="AV59" s="682"/>
      <c r="AW59" s="682"/>
      <c r="AX59" s="682"/>
      <c r="AY59" s="682"/>
      <c r="AZ59" s="708"/>
      <c r="BA59" s="710"/>
      <c r="BB59" s="642"/>
      <c r="BC59" s="641"/>
      <c r="BD59" s="677"/>
      <c r="BE59" s="677"/>
      <c r="BF59" s="679"/>
      <c r="BG59" s="681"/>
      <c r="BH59" s="677"/>
      <c r="BI59" s="679"/>
      <c r="BJ59" s="681"/>
      <c r="BK59" s="677"/>
      <c r="BL59" s="679"/>
      <c r="BM59" s="681"/>
      <c r="BN59" s="677"/>
      <c r="BO59" s="679"/>
      <c r="BP59" s="681"/>
      <c r="BQ59" s="677"/>
      <c r="BR59" s="679"/>
      <c r="BS59" s="639"/>
      <c r="BT59" s="642"/>
      <c r="BU59" s="641"/>
      <c r="BV59" s="655"/>
      <c r="BW59" s="657"/>
      <c r="BX59" s="657"/>
      <c r="BY59" s="658"/>
      <c r="BZ59" s="661"/>
      <c r="CA59" s="663" t="s">
        <v>142</v>
      </c>
      <c r="CB59" s="665"/>
      <c r="CC59" s="667"/>
      <c r="CD59" s="667"/>
      <c r="CE59" s="667"/>
      <c r="CF59" s="667"/>
      <c r="CG59" s="667"/>
      <c r="CH59" s="667"/>
      <c r="CI59" s="639"/>
      <c r="CJ59" s="642"/>
      <c r="CK59" s="641"/>
      <c r="CL59" s="646"/>
      <c r="CM59" s="647"/>
      <c r="CN59" s="648"/>
      <c r="CO59" s="86"/>
    </row>
    <row r="60" spans="1:93" s="2" customFormat="1" ht="9.9499999999999993" customHeight="1" x14ac:dyDescent="0.2">
      <c r="A60" s="726"/>
      <c r="B60" s="729"/>
      <c r="C60" s="730"/>
      <c r="D60" s="730"/>
      <c r="E60" s="730"/>
      <c r="F60" s="730"/>
      <c r="G60" s="730"/>
      <c r="H60" s="730"/>
      <c r="I60" s="730"/>
      <c r="J60" s="730"/>
      <c r="K60" s="730"/>
      <c r="L60" s="730"/>
      <c r="M60" s="734"/>
      <c r="N60" s="652"/>
      <c r="O60" s="653"/>
      <c r="P60" s="653"/>
      <c r="Q60" s="653"/>
      <c r="R60" s="653"/>
      <c r="S60" s="653"/>
      <c r="T60" s="653"/>
      <c r="U60" s="653"/>
      <c r="V60" s="653"/>
      <c r="W60" s="653"/>
      <c r="X60" s="654"/>
      <c r="Y60" s="714"/>
      <c r="Z60" s="689">
        <v>43617</v>
      </c>
      <c r="AA60" s="690"/>
      <c r="AB60" s="691"/>
      <c r="AC60" s="722"/>
      <c r="AD60" s="677"/>
      <c r="AE60" s="679"/>
      <c r="AF60" s="695">
        <v>21250</v>
      </c>
      <c r="AG60" s="695"/>
      <c r="AH60" s="695"/>
      <c r="AI60" s="696">
        <f t="shared" ref="AI60" si="34">IF(OR(AC57="",AC57=0),"",AC57-AF60)</f>
        <v>3750</v>
      </c>
      <c r="AJ60" s="697"/>
      <c r="AK60" s="698"/>
      <c r="AL60" s="682"/>
      <c r="AM60" s="682"/>
      <c r="AN60" s="682"/>
      <c r="AO60" s="686"/>
      <c r="AP60" s="687"/>
      <c r="AQ60" s="688"/>
      <c r="AR60" s="681"/>
      <c r="AS60" s="677"/>
      <c r="AT60" s="679"/>
      <c r="AU60" s="682"/>
      <c r="AV60" s="682"/>
      <c r="AW60" s="682"/>
      <c r="AX60" s="682"/>
      <c r="AY60" s="682"/>
      <c r="AZ60" s="708"/>
      <c r="BA60" s="710"/>
      <c r="BB60" s="642"/>
      <c r="BC60" s="641"/>
      <c r="BD60" s="677"/>
      <c r="BE60" s="677"/>
      <c r="BF60" s="679"/>
      <c r="BG60" s="681"/>
      <c r="BH60" s="677"/>
      <c r="BI60" s="679"/>
      <c r="BJ60" s="681"/>
      <c r="BK60" s="677"/>
      <c r="BL60" s="679"/>
      <c r="BM60" s="681"/>
      <c r="BN60" s="677"/>
      <c r="BO60" s="679"/>
      <c r="BP60" s="681"/>
      <c r="BQ60" s="677"/>
      <c r="BR60" s="679"/>
      <c r="BS60" s="639"/>
      <c r="BT60" s="642"/>
      <c r="BU60" s="641"/>
      <c r="BV60" s="656"/>
      <c r="BW60" s="659"/>
      <c r="BX60" s="659"/>
      <c r="BY60" s="660"/>
      <c r="BZ60" s="662"/>
      <c r="CA60" s="664"/>
      <c r="CB60" s="666"/>
      <c r="CC60" s="668"/>
      <c r="CD60" s="668"/>
      <c r="CE60" s="668"/>
      <c r="CF60" s="668"/>
      <c r="CG60" s="668"/>
      <c r="CH60" s="668"/>
      <c r="CI60" s="639"/>
      <c r="CJ60" s="642"/>
      <c r="CK60" s="641"/>
      <c r="CL60" s="646"/>
      <c r="CM60" s="647"/>
      <c r="CN60" s="648"/>
      <c r="CO60" s="86"/>
    </row>
    <row r="61" spans="1:93" s="2" customFormat="1" ht="9.9499999999999993" customHeight="1" x14ac:dyDescent="0.2">
      <c r="A61" s="726"/>
      <c r="B61" s="729"/>
      <c r="C61" s="730"/>
      <c r="D61" s="730"/>
      <c r="E61" s="730"/>
      <c r="F61" s="730"/>
      <c r="G61" s="730"/>
      <c r="H61" s="730"/>
      <c r="I61" s="730"/>
      <c r="J61" s="730"/>
      <c r="K61" s="730"/>
      <c r="L61" s="730"/>
      <c r="M61" s="734"/>
      <c r="N61" s="652" t="s">
        <v>143</v>
      </c>
      <c r="O61" s="653"/>
      <c r="P61" s="653"/>
      <c r="Q61" s="653"/>
      <c r="R61" s="653"/>
      <c r="S61" s="653"/>
      <c r="T61" s="653"/>
      <c r="U61" s="653"/>
      <c r="V61" s="653"/>
      <c r="W61" s="653"/>
      <c r="X61" s="654"/>
      <c r="Y61" s="714"/>
      <c r="Z61" s="692"/>
      <c r="AA61" s="693"/>
      <c r="AB61" s="694"/>
      <c r="AC61" s="722"/>
      <c r="AD61" s="677"/>
      <c r="AE61" s="679"/>
      <c r="AF61" s="695"/>
      <c r="AG61" s="695"/>
      <c r="AH61" s="695"/>
      <c r="AI61" s="639"/>
      <c r="AJ61" s="642"/>
      <c r="AK61" s="699"/>
      <c r="AL61" s="682"/>
      <c r="AM61" s="682"/>
      <c r="AN61" s="682"/>
      <c r="AO61" s="686"/>
      <c r="AP61" s="687"/>
      <c r="AQ61" s="688"/>
      <c r="AR61" s="681"/>
      <c r="AS61" s="677"/>
      <c r="AT61" s="679"/>
      <c r="AU61" s="682"/>
      <c r="AV61" s="682"/>
      <c r="AW61" s="682"/>
      <c r="AX61" s="682"/>
      <c r="AY61" s="682"/>
      <c r="AZ61" s="708"/>
      <c r="BA61" s="710"/>
      <c r="BB61" s="642"/>
      <c r="BC61" s="641"/>
      <c r="BD61" s="677"/>
      <c r="BE61" s="677"/>
      <c r="BF61" s="679"/>
      <c r="BG61" s="681"/>
      <c r="BH61" s="677"/>
      <c r="BI61" s="679"/>
      <c r="BJ61" s="681"/>
      <c r="BK61" s="677"/>
      <c r="BL61" s="679"/>
      <c r="BM61" s="681"/>
      <c r="BN61" s="677"/>
      <c r="BO61" s="679"/>
      <c r="BP61" s="681"/>
      <c r="BQ61" s="677"/>
      <c r="BR61" s="679"/>
      <c r="BS61" s="639"/>
      <c r="BT61" s="642"/>
      <c r="BU61" s="641"/>
      <c r="BV61" s="655"/>
      <c r="BW61" s="657"/>
      <c r="BX61" s="657"/>
      <c r="BY61" s="658"/>
      <c r="BZ61" s="661"/>
      <c r="CA61" s="663" t="s">
        <v>142</v>
      </c>
      <c r="CB61" s="665"/>
      <c r="CC61" s="667"/>
      <c r="CD61" s="667"/>
      <c r="CE61" s="667"/>
      <c r="CF61" s="667"/>
      <c r="CG61" s="667"/>
      <c r="CH61" s="667"/>
      <c r="CI61" s="639"/>
      <c r="CJ61" s="642"/>
      <c r="CK61" s="641"/>
      <c r="CL61" s="646"/>
      <c r="CM61" s="647"/>
      <c r="CN61" s="648"/>
      <c r="CO61" s="86"/>
    </row>
    <row r="62" spans="1:93" s="2" customFormat="1" ht="9.9499999999999993" customHeight="1" x14ac:dyDescent="0.2">
      <c r="A62" s="726"/>
      <c r="B62" s="731"/>
      <c r="C62" s="732"/>
      <c r="D62" s="732"/>
      <c r="E62" s="732"/>
      <c r="F62" s="732"/>
      <c r="G62" s="732"/>
      <c r="H62" s="732"/>
      <c r="I62" s="732"/>
      <c r="J62" s="732"/>
      <c r="K62" s="732"/>
      <c r="L62" s="732"/>
      <c r="M62" s="735"/>
      <c r="N62" s="744"/>
      <c r="O62" s="745"/>
      <c r="P62" s="745"/>
      <c r="Q62" s="745"/>
      <c r="R62" s="745"/>
      <c r="S62" s="745"/>
      <c r="T62" s="745"/>
      <c r="U62" s="745"/>
      <c r="V62" s="745"/>
      <c r="W62" s="745"/>
      <c r="X62" s="746"/>
      <c r="Y62" s="740"/>
      <c r="Z62" s="781"/>
      <c r="AA62" s="782"/>
      <c r="AB62" s="783"/>
      <c r="AC62" s="790"/>
      <c r="AD62" s="763"/>
      <c r="AE62" s="764"/>
      <c r="AF62" s="755"/>
      <c r="AG62" s="755"/>
      <c r="AH62" s="755"/>
      <c r="AI62" s="756"/>
      <c r="AJ62" s="757"/>
      <c r="AK62" s="758"/>
      <c r="AL62" s="748"/>
      <c r="AM62" s="748"/>
      <c r="AN62" s="748"/>
      <c r="AO62" s="752"/>
      <c r="AP62" s="753"/>
      <c r="AQ62" s="754"/>
      <c r="AR62" s="762"/>
      <c r="AS62" s="763"/>
      <c r="AT62" s="764"/>
      <c r="AU62" s="748"/>
      <c r="AV62" s="748"/>
      <c r="AW62" s="748"/>
      <c r="AX62" s="748"/>
      <c r="AY62" s="748"/>
      <c r="AZ62" s="772"/>
      <c r="BA62" s="774"/>
      <c r="BB62" s="757"/>
      <c r="BC62" s="768"/>
      <c r="BD62" s="763"/>
      <c r="BE62" s="763"/>
      <c r="BF62" s="764"/>
      <c r="BG62" s="762"/>
      <c r="BH62" s="763"/>
      <c r="BI62" s="764"/>
      <c r="BJ62" s="762"/>
      <c r="BK62" s="763"/>
      <c r="BL62" s="764"/>
      <c r="BM62" s="762"/>
      <c r="BN62" s="763"/>
      <c r="BO62" s="764"/>
      <c r="BP62" s="762"/>
      <c r="BQ62" s="763"/>
      <c r="BR62" s="764"/>
      <c r="BS62" s="756"/>
      <c r="BT62" s="757"/>
      <c r="BU62" s="768"/>
      <c r="BV62" s="775"/>
      <c r="BW62" s="763"/>
      <c r="BX62" s="763"/>
      <c r="BY62" s="776"/>
      <c r="BZ62" s="777"/>
      <c r="CA62" s="778"/>
      <c r="CB62" s="764"/>
      <c r="CC62" s="748"/>
      <c r="CD62" s="748"/>
      <c r="CE62" s="748"/>
      <c r="CF62" s="748"/>
      <c r="CG62" s="748"/>
      <c r="CH62" s="748"/>
      <c r="CI62" s="756"/>
      <c r="CJ62" s="757"/>
      <c r="CK62" s="768"/>
      <c r="CL62" s="646"/>
      <c r="CM62" s="647"/>
      <c r="CN62" s="648"/>
      <c r="CO62" s="86"/>
    </row>
    <row r="63" spans="1:93" s="2" customFormat="1" ht="9.9499999999999993" customHeight="1" x14ac:dyDescent="0.2">
      <c r="A63" s="726"/>
      <c r="B63" s="727">
        <f>IF(OR(AF66="",AO63=""),"",AF66*AO63)</f>
        <v>7466.666666666667</v>
      </c>
      <c r="C63" s="728"/>
      <c r="D63" s="728"/>
      <c r="E63" s="728">
        <f>IF(AO63&gt;=1,AC63-AR63,0)</f>
        <v>0</v>
      </c>
      <c r="F63" s="728"/>
      <c r="G63" s="728"/>
      <c r="H63" s="728">
        <f>IF(AO63&lt;1,B63,0)</f>
        <v>7466.666666666667</v>
      </c>
      <c r="I63" s="728"/>
      <c r="J63" s="728"/>
      <c r="K63" s="728">
        <f>IF(AO63&lt;1,AR63,0)</f>
        <v>11000</v>
      </c>
      <c r="L63" s="728"/>
      <c r="M63" s="733"/>
      <c r="N63" s="794"/>
      <c r="O63" s="792"/>
      <c r="P63" s="792"/>
      <c r="Q63" s="792"/>
      <c r="R63" s="792"/>
      <c r="S63" s="792"/>
      <c r="T63" s="792"/>
      <c r="U63" s="792"/>
      <c r="V63" s="792"/>
      <c r="W63" s="792"/>
      <c r="X63" s="793"/>
      <c r="Y63" s="739"/>
      <c r="Z63" s="786"/>
      <c r="AA63" s="787"/>
      <c r="AB63" s="788"/>
      <c r="AC63" s="789">
        <v>15000</v>
      </c>
      <c r="AD63" s="760"/>
      <c r="AE63" s="761"/>
      <c r="AF63" s="791">
        <f t="shared" ref="AF63" si="35">IF(OR(AC63="",AC63=0),"",AF66/AC63)</f>
        <v>0.66666666666666663</v>
      </c>
      <c r="AG63" s="791"/>
      <c r="AH63" s="791"/>
      <c r="AI63" s="791">
        <f t="shared" ref="AI63" si="36">IF(OR(AC63="",AC63=0),"",AI66/AC63)</f>
        <v>0.33333333333333331</v>
      </c>
      <c r="AJ63" s="791"/>
      <c r="AK63" s="791"/>
      <c r="AL63" s="747">
        <v>11200</v>
      </c>
      <c r="AM63" s="747"/>
      <c r="AN63" s="747"/>
      <c r="AO63" s="749">
        <f>IF(AL63="","",AL63/AC63)</f>
        <v>0.7466666666666667</v>
      </c>
      <c r="AP63" s="750"/>
      <c r="AQ63" s="751"/>
      <c r="AR63" s="759">
        <v>11000</v>
      </c>
      <c r="AS63" s="760"/>
      <c r="AT63" s="761"/>
      <c r="AU63" s="747">
        <v>8000</v>
      </c>
      <c r="AV63" s="747"/>
      <c r="AW63" s="747"/>
      <c r="AX63" s="747"/>
      <c r="AY63" s="747"/>
      <c r="AZ63" s="771"/>
      <c r="BA63" s="773">
        <f t="shared" ref="BA63" si="37">IF(AL63="","",IF(OR(AL63&gt;AC63,AR63&gt;AC63),"誤入力",AL63-AR63))</f>
        <v>200</v>
      </c>
      <c r="BB63" s="766"/>
      <c r="BC63" s="767"/>
      <c r="BD63" s="760"/>
      <c r="BE63" s="760"/>
      <c r="BF63" s="761"/>
      <c r="BG63" s="759"/>
      <c r="BH63" s="760"/>
      <c r="BI63" s="761"/>
      <c r="BJ63" s="759"/>
      <c r="BK63" s="760"/>
      <c r="BL63" s="761"/>
      <c r="BM63" s="759"/>
      <c r="BN63" s="760"/>
      <c r="BO63" s="761"/>
      <c r="BP63" s="759"/>
      <c r="BQ63" s="760"/>
      <c r="BR63" s="761"/>
      <c r="BS63" s="765">
        <f t="shared" ref="BS63" si="38">IF(AC63="","",IF(AC63-AR63-BD63-BG63-BJ63-BM63-BP63&lt;0,"誤入力",AC63-AR63-BD63-BG63-BJ63-BM63-BP63))</f>
        <v>4000</v>
      </c>
      <c r="BT63" s="766"/>
      <c r="BU63" s="767"/>
      <c r="BV63" s="769"/>
      <c r="BW63" s="760"/>
      <c r="BX63" s="760"/>
      <c r="BY63" s="770"/>
      <c r="BZ63" s="784"/>
      <c r="CA63" s="785" t="s">
        <v>142</v>
      </c>
      <c r="CB63" s="761"/>
      <c r="CC63" s="747"/>
      <c r="CD63" s="747"/>
      <c r="CE63" s="747"/>
      <c r="CF63" s="747"/>
      <c r="CG63" s="747"/>
      <c r="CH63" s="747"/>
      <c r="CI63" s="765" t="str">
        <f>IF(SUM(BW63:BY68,CC63:CE68,CF63:CH68)=0,"",SUM(BW63:BY68,CC63:CE68,CF63:CH68))</f>
        <v/>
      </c>
      <c r="CJ63" s="766"/>
      <c r="CK63" s="767"/>
      <c r="CL63" s="779"/>
      <c r="CM63" s="780"/>
      <c r="CN63" s="648"/>
      <c r="CO63" s="86"/>
    </row>
    <row r="64" spans="1:93" s="2" customFormat="1" ht="9.9499999999999993" customHeight="1" x14ac:dyDescent="0.2">
      <c r="A64" s="726"/>
      <c r="B64" s="729"/>
      <c r="C64" s="730"/>
      <c r="D64" s="730"/>
      <c r="E64" s="730"/>
      <c r="F64" s="730"/>
      <c r="G64" s="730"/>
      <c r="H64" s="730"/>
      <c r="I64" s="730"/>
      <c r="J64" s="730"/>
      <c r="K64" s="730"/>
      <c r="L64" s="730"/>
      <c r="M64" s="734"/>
      <c r="N64" s="652"/>
      <c r="O64" s="653"/>
      <c r="P64" s="653"/>
      <c r="Q64" s="653"/>
      <c r="R64" s="653"/>
      <c r="S64" s="653"/>
      <c r="T64" s="653"/>
      <c r="U64" s="653"/>
      <c r="V64" s="653"/>
      <c r="W64" s="653"/>
      <c r="X64" s="654"/>
      <c r="Y64" s="714"/>
      <c r="Z64" s="692"/>
      <c r="AA64" s="693"/>
      <c r="AB64" s="694"/>
      <c r="AC64" s="722"/>
      <c r="AD64" s="677"/>
      <c r="AE64" s="679"/>
      <c r="AF64" s="724"/>
      <c r="AG64" s="724"/>
      <c r="AH64" s="724"/>
      <c r="AI64" s="724"/>
      <c r="AJ64" s="724"/>
      <c r="AK64" s="724"/>
      <c r="AL64" s="682"/>
      <c r="AM64" s="682"/>
      <c r="AN64" s="682"/>
      <c r="AO64" s="686"/>
      <c r="AP64" s="687"/>
      <c r="AQ64" s="688"/>
      <c r="AR64" s="681"/>
      <c r="AS64" s="677"/>
      <c r="AT64" s="679"/>
      <c r="AU64" s="682"/>
      <c r="AV64" s="682"/>
      <c r="AW64" s="682"/>
      <c r="AX64" s="682"/>
      <c r="AY64" s="682"/>
      <c r="AZ64" s="708"/>
      <c r="BA64" s="710"/>
      <c r="BB64" s="642"/>
      <c r="BC64" s="641"/>
      <c r="BD64" s="677"/>
      <c r="BE64" s="677"/>
      <c r="BF64" s="679"/>
      <c r="BG64" s="681"/>
      <c r="BH64" s="677"/>
      <c r="BI64" s="679"/>
      <c r="BJ64" s="681"/>
      <c r="BK64" s="677"/>
      <c r="BL64" s="679"/>
      <c r="BM64" s="681"/>
      <c r="BN64" s="677"/>
      <c r="BO64" s="679"/>
      <c r="BP64" s="681"/>
      <c r="BQ64" s="677"/>
      <c r="BR64" s="679"/>
      <c r="BS64" s="639"/>
      <c r="BT64" s="642"/>
      <c r="BU64" s="641"/>
      <c r="BV64" s="656"/>
      <c r="BW64" s="659"/>
      <c r="BX64" s="659"/>
      <c r="BY64" s="660"/>
      <c r="BZ64" s="662"/>
      <c r="CA64" s="674"/>
      <c r="CB64" s="666"/>
      <c r="CC64" s="668"/>
      <c r="CD64" s="668"/>
      <c r="CE64" s="668"/>
      <c r="CF64" s="668"/>
      <c r="CG64" s="668"/>
      <c r="CH64" s="668"/>
      <c r="CI64" s="639"/>
      <c r="CJ64" s="642"/>
      <c r="CK64" s="641"/>
      <c r="CL64" s="646"/>
      <c r="CM64" s="647"/>
      <c r="CN64" s="648"/>
      <c r="CO64" s="86"/>
    </row>
    <row r="65" spans="1:93" s="2" customFormat="1" ht="9.9499999999999993" customHeight="1" x14ac:dyDescent="0.2">
      <c r="A65" s="726"/>
      <c r="B65" s="729"/>
      <c r="C65" s="730"/>
      <c r="D65" s="730"/>
      <c r="E65" s="730"/>
      <c r="F65" s="730"/>
      <c r="G65" s="730"/>
      <c r="H65" s="730"/>
      <c r="I65" s="730"/>
      <c r="J65" s="730"/>
      <c r="K65" s="730"/>
      <c r="L65" s="730"/>
      <c r="M65" s="734"/>
      <c r="N65" s="652"/>
      <c r="O65" s="653"/>
      <c r="P65" s="653"/>
      <c r="Q65" s="653"/>
      <c r="R65" s="653"/>
      <c r="S65" s="653"/>
      <c r="T65" s="653"/>
      <c r="U65" s="653"/>
      <c r="V65" s="653"/>
      <c r="W65" s="653"/>
      <c r="X65" s="654"/>
      <c r="Y65" s="714"/>
      <c r="Z65" s="718"/>
      <c r="AA65" s="719"/>
      <c r="AB65" s="720"/>
      <c r="AC65" s="722"/>
      <c r="AD65" s="677"/>
      <c r="AE65" s="679"/>
      <c r="AF65" s="724"/>
      <c r="AG65" s="724"/>
      <c r="AH65" s="724"/>
      <c r="AI65" s="724"/>
      <c r="AJ65" s="724"/>
      <c r="AK65" s="724"/>
      <c r="AL65" s="682"/>
      <c r="AM65" s="682"/>
      <c r="AN65" s="682"/>
      <c r="AO65" s="686"/>
      <c r="AP65" s="687"/>
      <c r="AQ65" s="688"/>
      <c r="AR65" s="681"/>
      <c r="AS65" s="677"/>
      <c r="AT65" s="679"/>
      <c r="AU65" s="682"/>
      <c r="AV65" s="682"/>
      <c r="AW65" s="682"/>
      <c r="AX65" s="682"/>
      <c r="AY65" s="682"/>
      <c r="AZ65" s="708"/>
      <c r="BA65" s="710"/>
      <c r="BB65" s="642"/>
      <c r="BC65" s="641"/>
      <c r="BD65" s="677"/>
      <c r="BE65" s="677"/>
      <c r="BF65" s="679"/>
      <c r="BG65" s="681"/>
      <c r="BH65" s="677"/>
      <c r="BI65" s="679"/>
      <c r="BJ65" s="681"/>
      <c r="BK65" s="677"/>
      <c r="BL65" s="679"/>
      <c r="BM65" s="681"/>
      <c r="BN65" s="677"/>
      <c r="BO65" s="679"/>
      <c r="BP65" s="681"/>
      <c r="BQ65" s="677"/>
      <c r="BR65" s="679"/>
      <c r="BS65" s="639"/>
      <c r="BT65" s="642"/>
      <c r="BU65" s="641"/>
      <c r="BV65" s="655"/>
      <c r="BW65" s="657"/>
      <c r="BX65" s="657"/>
      <c r="BY65" s="658"/>
      <c r="BZ65" s="661"/>
      <c r="CA65" s="663" t="s">
        <v>142</v>
      </c>
      <c r="CB65" s="665"/>
      <c r="CC65" s="667"/>
      <c r="CD65" s="667"/>
      <c r="CE65" s="667"/>
      <c r="CF65" s="667"/>
      <c r="CG65" s="667"/>
      <c r="CH65" s="667"/>
      <c r="CI65" s="639"/>
      <c r="CJ65" s="642"/>
      <c r="CK65" s="641"/>
      <c r="CL65" s="646"/>
      <c r="CM65" s="647"/>
      <c r="CN65" s="648"/>
      <c r="CO65" s="86"/>
    </row>
    <row r="66" spans="1:93" s="2" customFormat="1" ht="9.9499999999999993" customHeight="1" x14ac:dyDescent="0.2">
      <c r="A66" s="726"/>
      <c r="B66" s="729"/>
      <c r="C66" s="730"/>
      <c r="D66" s="730"/>
      <c r="E66" s="730"/>
      <c r="F66" s="730"/>
      <c r="G66" s="730"/>
      <c r="H66" s="730"/>
      <c r="I66" s="730"/>
      <c r="J66" s="730"/>
      <c r="K66" s="730"/>
      <c r="L66" s="730"/>
      <c r="M66" s="734"/>
      <c r="N66" s="652"/>
      <c r="O66" s="653"/>
      <c r="P66" s="653"/>
      <c r="Q66" s="653"/>
      <c r="R66" s="653"/>
      <c r="S66" s="653"/>
      <c r="T66" s="653"/>
      <c r="U66" s="653"/>
      <c r="V66" s="653"/>
      <c r="W66" s="653"/>
      <c r="X66" s="654"/>
      <c r="Y66" s="714"/>
      <c r="Z66" s="689"/>
      <c r="AA66" s="690"/>
      <c r="AB66" s="691"/>
      <c r="AC66" s="722"/>
      <c r="AD66" s="677"/>
      <c r="AE66" s="679"/>
      <c r="AF66" s="695">
        <v>10000</v>
      </c>
      <c r="AG66" s="695"/>
      <c r="AH66" s="695"/>
      <c r="AI66" s="696">
        <f t="shared" ref="AI66" si="39">IF(OR(AC63="",AC63=0),"",AC63-AF66)</f>
        <v>5000</v>
      </c>
      <c r="AJ66" s="697"/>
      <c r="AK66" s="698"/>
      <c r="AL66" s="682"/>
      <c r="AM66" s="682"/>
      <c r="AN66" s="682"/>
      <c r="AO66" s="686"/>
      <c r="AP66" s="687"/>
      <c r="AQ66" s="688"/>
      <c r="AR66" s="681"/>
      <c r="AS66" s="677"/>
      <c r="AT66" s="679"/>
      <c r="AU66" s="682"/>
      <c r="AV66" s="682"/>
      <c r="AW66" s="682"/>
      <c r="AX66" s="682"/>
      <c r="AY66" s="682"/>
      <c r="AZ66" s="708"/>
      <c r="BA66" s="710"/>
      <c r="BB66" s="642"/>
      <c r="BC66" s="641"/>
      <c r="BD66" s="677"/>
      <c r="BE66" s="677"/>
      <c r="BF66" s="679"/>
      <c r="BG66" s="681"/>
      <c r="BH66" s="677"/>
      <c r="BI66" s="679"/>
      <c r="BJ66" s="681"/>
      <c r="BK66" s="677"/>
      <c r="BL66" s="679"/>
      <c r="BM66" s="681"/>
      <c r="BN66" s="677"/>
      <c r="BO66" s="679"/>
      <c r="BP66" s="681"/>
      <c r="BQ66" s="677"/>
      <c r="BR66" s="679"/>
      <c r="BS66" s="639"/>
      <c r="BT66" s="642"/>
      <c r="BU66" s="641"/>
      <c r="BV66" s="656"/>
      <c r="BW66" s="659"/>
      <c r="BX66" s="659"/>
      <c r="BY66" s="660"/>
      <c r="BZ66" s="662"/>
      <c r="CA66" s="664"/>
      <c r="CB66" s="666"/>
      <c r="CC66" s="668"/>
      <c r="CD66" s="668"/>
      <c r="CE66" s="668"/>
      <c r="CF66" s="668"/>
      <c r="CG66" s="668"/>
      <c r="CH66" s="668"/>
      <c r="CI66" s="639"/>
      <c r="CJ66" s="642"/>
      <c r="CK66" s="641"/>
      <c r="CL66" s="646"/>
      <c r="CM66" s="647"/>
      <c r="CN66" s="648"/>
      <c r="CO66" s="86"/>
    </row>
    <row r="67" spans="1:93" s="2" customFormat="1" ht="9.9499999999999993" customHeight="1" x14ac:dyDescent="0.2">
      <c r="A67" s="726"/>
      <c r="B67" s="729"/>
      <c r="C67" s="730"/>
      <c r="D67" s="730"/>
      <c r="E67" s="730"/>
      <c r="F67" s="730"/>
      <c r="G67" s="730"/>
      <c r="H67" s="730"/>
      <c r="I67" s="730"/>
      <c r="J67" s="730"/>
      <c r="K67" s="730"/>
      <c r="L67" s="730"/>
      <c r="M67" s="734"/>
      <c r="N67" s="652" t="s">
        <v>150</v>
      </c>
      <c r="O67" s="653"/>
      <c r="P67" s="653"/>
      <c r="Q67" s="653"/>
      <c r="R67" s="653"/>
      <c r="S67" s="653"/>
      <c r="T67" s="653"/>
      <c r="U67" s="653"/>
      <c r="V67" s="653"/>
      <c r="W67" s="653"/>
      <c r="X67" s="654"/>
      <c r="Y67" s="714"/>
      <c r="Z67" s="692"/>
      <c r="AA67" s="693"/>
      <c r="AB67" s="694"/>
      <c r="AC67" s="722"/>
      <c r="AD67" s="677"/>
      <c r="AE67" s="679"/>
      <c r="AF67" s="695"/>
      <c r="AG67" s="695"/>
      <c r="AH67" s="695"/>
      <c r="AI67" s="639"/>
      <c r="AJ67" s="642"/>
      <c r="AK67" s="699"/>
      <c r="AL67" s="682"/>
      <c r="AM67" s="682"/>
      <c r="AN67" s="682"/>
      <c r="AO67" s="686"/>
      <c r="AP67" s="687"/>
      <c r="AQ67" s="688"/>
      <c r="AR67" s="681"/>
      <c r="AS67" s="677"/>
      <c r="AT67" s="679"/>
      <c r="AU67" s="682"/>
      <c r="AV67" s="682"/>
      <c r="AW67" s="682"/>
      <c r="AX67" s="682"/>
      <c r="AY67" s="682"/>
      <c r="AZ67" s="708"/>
      <c r="BA67" s="710"/>
      <c r="BB67" s="642"/>
      <c r="BC67" s="641"/>
      <c r="BD67" s="677"/>
      <c r="BE67" s="677"/>
      <c r="BF67" s="679"/>
      <c r="BG67" s="681"/>
      <c r="BH67" s="677"/>
      <c r="BI67" s="679"/>
      <c r="BJ67" s="681"/>
      <c r="BK67" s="677"/>
      <c r="BL67" s="679"/>
      <c r="BM67" s="681"/>
      <c r="BN67" s="677"/>
      <c r="BO67" s="679"/>
      <c r="BP67" s="681"/>
      <c r="BQ67" s="677"/>
      <c r="BR67" s="679"/>
      <c r="BS67" s="639"/>
      <c r="BT67" s="642"/>
      <c r="BU67" s="641"/>
      <c r="BV67" s="655"/>
      <c r="BW67" s="657"/>
      <c r="BX67" s="657"/>
      <c r="BY67" s="658"/>
      <c r="BZ67" s="661"/>
      <c r="CA67" s="663" t="s">
        <v>142</v>
      </c>
      <c r="CB67" s="665"/>
      <c r="CC67" s="667"/>
      <c r="CD67" s="667"/>
      <c r="CE67" s="667"/>
      <c r="CF67" s="667"/>
      <c r="CG67" s="667"/>
      <c r="CH67" s="667"/>
      <c r="CI67" s="639"/>
      <c r="CJ67" s="642"/>
      <c r="CK67" s="641"/>
      <c r="CL67" s="646"/>
      <c r="CM67" s="647"/>
      <c r="CN67" s="648"/>
      <c r="CO67" s="86"/>
    </row>
    <row r="68" spans="1:93" s="2" customFormat="1" ht="9.9499999999999993" customHeight="1" x14ac:dyDescent="0.2">
      <c r="A68" s="726"/>
      <c r="B68" s="731"/>
      <c r="C68" s="732"/>
      <c r="D68" s="732"/>
      <c r="E68" s="732"/>
      <c r="F68" s="732"/>
      <c r="G68" s="732"/>
      <c r="H68" s="732"/>
      <c r="I68" s="732"/>
      <c r="J68" s="732"/>
      <c r="K68" s="732"/>
      <c r="L68" s="732"/>
      <c r="M68" s="735"/>
      <c r="N68" s="744"/>
      <c r="O68" s="745"/>
      <c r="P68" s="745"/>
      <c r="Q68" s="745"/>
      <c r="R68" s="745"/>
      <c r="S68" s="745"/>
      <c r="T68" s="745"/>
      <c r="U68" s="745"/>
      <c r="V68" s="745"/>
      <c r="W68" s="745"/>
      <c r="X68" s="746"/>
      <c r="Y68" s="740"/>
      <c r="Z68" s="781"/>
      <c r="AA68" s="782"/>
      <c r="AB68" s="783"/>
      <c r="AC68" s="790"/>
      <c r="AD68" s="763"/>
      <c r="AE68" s="764"/>
      <c r="AF68" s="755"/>
      <c r="AG68" s="755"/>
      <c r="AH68" s="755"/>
      <c r="AI68" s="756"/>
      <c r="AJ68" s="757"/>
      <c r="AK68" s="758"/>
      <c r="AL68" s="748"/>
      <c r="AM68" s="748"/>
      <c r="AN68" s="748"/>
      <c r="AO68" s="752"/>
      <c r="AP68" s="753"/>
      <c r="AQ68" s="754"/>
      <c r="AR68" s="762"/>
      <c r="AS68" s="763"/>
      <c r="AT68" s="764"/>
      <c r="AU68" s="748"/>
      <c r="AV68" s="748"/>
      <c r="AW68" s="748"/>
      <c r="AX68" s="748"/>
      <c r="AY68" s="748"/>
      <c r="AZ68" s="772"/>
      <c r="BA68" s="774"/>
      <c r="BB68" s="757"/>
      <c r="BC68" s="768"/>
      <c r="BD68" s="763"/>
      <c r="BE68" s="763"/>
      <c r="BF68" s="764"/>
      <c r="BG68" s="762"/>
      <c r="BH68" s="763"/>
      <c r="BI68" s="764"/>
      <c r="BJ68" s="762"/>
      <c r="BK68" s="763"/>
      <c r="BL68" s="764"/>
      <c r="BM68" s="762"/>
      <c r="BN68" s="763"/>
      <c r="BO68" s="764"/>
      <c r="BP68" s="762"/>
      <c r="BQ68" s="763"/>
      <c r="BR68" s="764"/>
      <c r="BS68" s="756"/>
      <c r="BT68" s="757"/>
      <c r="BU68" s="768"/>
      <c r="BV68" s="775"/>
      <c r="BW68" s="763"/>
      <c r="BX68" s="763"/>
      <c r="BY68" s="776"/>
      <c r="BZ68" s="777"/>
      <c r="CA68" s="778"/>
      <c r="CB68" s="764"/>
      <c r="CC68" s="748"/>
      <c r="CD68" s="748"/>
      <c r="CE68" s="748"/>
      <c r="CF68" s="748"/>
      <c r="CG68" s="748"/>
      <c r="CH68" s="748"/>
      <c r="CI68" s="756"/>
      <c r="CJ68" s="757"/>
      <c r="CK68" s="768"/>
      <c r="CL68" s="646"/>
      <c r="CM68" s="647"/>
      <c r="CN68" s="648"/>
      <c r="CO68" s="86"/>
    </row>
    <row r="69" spans="1:93" s="2" customFormat="1" ht="9.9499999999999993" customHeight="1" x14ac:dyDescent="0.2">
      <c r="A69" s="726"/>
      <c r="B69" s="727" t="str">
        <f>IF(OR(AF72="",AO69=""),"",AF72*AO69)</f>
        <v/>
      </c>
      <c r="C69" s="728"/>
      <c r="D69" s="728"/>
      <c r="E69" s="728">
        <f>IF(AO69&gt;=1,AC69-AR69,0)</f>
        <v>0</v>
      </c>
      <c r="F69" s="728"/>
      <c r="G69" s="728"/>
      <c r="H69" s="728">
        <f>IF(AO69&lt;1,B69,0)</f>
        <v>0</v>
      </c>
      <c r="I69" s="728"/>
      <c r="J69" s="728"/>
      <c r="K69" s="728">
        <f>IF(AO69&lt;1,AR69,0)</f>
        <v>0</v>
      </c>
      <c r="L69" s="728"/>
      <c r="M69" s="733"/>
      <c r="N69" s="794"/>
      <c r="O69" s="792"/>
      <c r="P69" s="792"/>
      <c r="Q69" s="792"/>
      <c r="R69" s="792"/>
      <c r="S69" s="792"/>
      <c r="T69" s="792"/>
      <c r="U69" s="792"/>
      <c r="V69" s="792"/>
      <c r="W69" s="792"/>
      <c r="X69" s="793"/>
      <c r="Y69" s="739"/>
      <c r="Z69" s="786"/>
      <c r="AA69" s="787"/>
      <c r="AB69" s="788"/>
      <c r="AC69" s="789"/>
      <c r="AD69" s="760"/>
      <c r="AE69" s="761"/>
      <c r="AF69" s="791" t="str">
        <f t="shared" ref="AF69" si="40">IF(OR(AC69="",AC69=0),"",AF72/AC69)</f>
        <v/>
      </c>
      <c r="AG69" s="791"/>
      <c r="AH69" s="791"/>
      <c r="AI69" s="791" t="str">
        <f t="shared" ref="AI69" si="41">IF(OR(AC69="",AC69=0),"",AI72/AC69)</f>
        <v/>
      </c>
      <c r="AJ69" s="791"/>
      <c r="AK69" s="791"/>
      <c r="AL69" s="747"/>
      <c r="AM69" s="747"/>
      <c r="AN69" s="747"/>
      <c r="AO69" s="749" t="str">
        <f>IF(AL69="","",AL69/AC69)</f>
        <v/>
      </c>
      <c r="AP69" s="750"/>
      <c r="AQ69" s="751"/>
      <c r="AR69" s="759"/>
      <c r="AS69" s="760"/>
      <c r="AT69" s="761"/>
      <c r="AU69" s="747"/>
      <c r="AV69" s="747"/>
      <c r="AW69" s="747"/>
      <c r="AX69" s="747"/>
      <c r="AY69" s="747"/>
      <c r="AZ69" s="771"/>
      <c r="BA69" s="773" t="str">
        <f t="shared" ref="BA69" si="42">IF(AL69="","",IF(OR(AL69&gt;AC69,AR69&gt;AC69),"誤入力",AL69-AR69))</f>
        <v/>
      </c>
      <c r="BB69" s="766"/>
      <c r="BC69" s="767"/>
      <c r="BD69" s="760"/>
      <c r="BE69" s="760"/>
      <c r="BF69" s="761"/>
      <c r="BG69" s="759"/>
      <c r="BH69" s="760"/>
      <c r="BI69" s="761"/>
      <c r="BJ69" s="759"/>
      <c r="BK69" s="760"/>
      <c r="BL69" s="761"/>
      <c r="BM69" s="759"/>
      <c r="BN69" s="760"/>
      <c r="BO69" s="761"/>
      <c r="BP69" s="759"/>
      <c r="BQ69" s="760"/>
      <c r="BR69" s="761"/>
      <c r="BS69" s="765" t="str">
        <f t="shared" ref="BS69" si="43">IF(AC69="","",IF(AC69-AR69-BD69-BG69-BJ69-BM69-BP69&lt;0,"誤入力",AC69-AR69-BD69-BG69-BJ69-BM69-BP69))</f>
        <v/>
      </c>
      <c r="BT69" s="766"/>
      <c r="BU69" s="767"/>
      <c r="BV69" s="769"/>
      <c r="BW69" s="760"/>
      <c r="BX69" s="760"/>
      <c r="BY69" s="770"/>
      <c r="BZ69" s="784"/>
      <c r="CA69" s="785" t="s">
        <v>142</v>
      </c>
      <c r="CB69" s="761"/>
      <c r="CC69" s="747"/>
      <c r="CD69" s="747"/>
      <c r="CE69" s="747"/>
      <c r="CF69" s="747"/>
      <c r="CG69" s="747"/>
      <c r="CH69" s="747"/>
      <c r="CI69" s="765" t="str">
        <f>IF(SUM(BW69:BY74,CC69:CE74,CF69:CH74)=0,"",SUM(BW69:BY74,CC69:CE74,CF69:CH74))</f>
        <v/>
      </c>
      <c r="CJ69" s="766"/>
      <c r="CK69" s="767"/>
      <c r="CL69" s="779"/>
      <c r="CM69" s="780"/>
      <c r="CN69" s="648"/>
      <c r="CO69" s="86"/>
    </row>
    <row r="70" spans="1:93" s="2" customFormat="1" ht="9.9499999999999993" customHeight="1" x14ac:dyDescent="0.2">
      <c r="A70" s="726"/>
      <c r="B70" s="729"/>
      <c r="C70" s="730"/>
      <c r="D70" s="730"/>
      <c r="E70" s="730"/>
      <c r="F70" s="730"/>
      <c r="G70" s="730"/>
      <c r="H70" s="730"/>
      <c r="I70" s="730"/>
      <c r="J70" s="730"/>
      <c r="K70" s="730"/>
      <c r="L70" s="730"/>
      <c r="M70" s="734"/>
      <c r="N70" s="652"/>
      <c r="O70" s="653"/>
      <c r="P70" s="653"/>
      <c r="Q70" s="653"/>
      <c r="R70" s="653"/>
      <c r="S70" s="653"/>
      <c r="T70" s="653"/>
      <c r="U70" s="653"/>
      <c r="V70" s="653"/>
      <c r="W70" s="653"/>
      <c r="X70" s="654"/>
      <c r="Y70" s="714"/>
      <c r="Z70" s="692"/>
      <c r="AA70" s="693"/>
      <c r="AB70" s="694"/>
      <c r="AC70" s="722"/>
      <c r="AD70" s="677"/>
      <c r="AE70" s="679"/>
      <c r="AF70" s="724"/>
      <c r="AG70" s="724"/>
      <c r="AH70" s="724"/>
      <c r="AI70" s="724"/>
      <c r="AJ70" s="724"/>
      <c r="AK70" s="724"/>
      <c r="AL70" s="682"/>
      <c r="AM70" s="682"/>
      <c r="AN70" s="682"/>
      <c r="AO70" s="686"/>
      <c r="AP70" s="687"/>
      <c r="AQ70" s="688"/>
      <c r="AR70" s="681"/>
      <c r="AS70" s="677"/>
      <c r="AT70" s="679"/>
      <c r="AU70" s="682"/>
      <c r="AV70" s="682"/>
      <c r="AW70" s="682"/>
      <c r="AX70" s="682"/>
      <c r="AY70" s="682"/>
      <c r="AZ70" s="708"/>
      <c r="BA70" s="710"/>
      <c r="BB70" s="642"/>
      <c r="BC70" s="641"/>
      <c r="BD70" s="677"/>
      <c r="BE70" s="677"/>
      <c r="BF70" s="679"/>
      <c r="BG70" s="681"/>
      <c r="BH70" s="677"/>
      <c r="BI70" s="679"/>
      <c r="BJ70" s="681"/>
      <c r="BK70" s="677"/>
      <c r="BL70" s="679"/>
      <c r="BM70" s="681"/>
      <c r="BN70" s="677"/>
      <c r="BO70" s="679"/>
      <c r="BP70" s="681"/>
      <c r="BQ70" s="677"/>
      <c r="BR70" s="679"/>
      <c r="BS70" s="639"/>
      <c r="BT70" s="642"/>
      <c r="BU70" s="641"/>
      <c r="BV70" s="656"/>
      <c r="BW70" s="659"/>
      <c r="BX70" s="659"/>
      <c r="BY70" s="660"/>
      <c r="BZ70" s="662"/>
      <c r="CA70" s="674"/>
      <c r="CB70" s="666"/>
      <c r="CC70" s="668"/>
      <c r="CD70" s="668"/>
      <c r="CE70" s="668"/>
      <c r="CF70" s="668"/>
      <c r="CG70" s="668"/>
      <c r="CH70" s="668"/>
      <c r="CI70" s="639"/>
      <c r="CJ70" s="642"/>
      <c r="CK70" s="641"/>
      <c r="CL70" s="646"/>
      <c r="CM70" s="647"/>
      <c r="CN70" s="648"/>
      <c r="CO70" s="86"/>
    </row>
    <row r="71" spans="1:93" s="2" customFormat="1" ht="9.9499999999999993" customHeight="1" x14ac:dyDescent="0.2">
      <c r="A71" s="726"/>
      <c r="B71" s="729"/>
      <c r="C71" s="730"/>
      <c r="D71" s="730"/>
      <c r="E71" s="730"/>
      <c r="F71" s="730"/>
      <c r="G71" s="730"/>
      <c r="H71" s="730"/>
      <c r="I71" s="730"/>
      <c r="J71" s="730"/>
      <c r="K71" s="730"/>
      <c r="L71" s="730"/>
      <c r="M71" s="734"/>
      <c r="N71" s="652"/>
      <c r="O71" s="653"/>
      <c r="P71" s="653"/>
      <c r="Q71" s="653"/>
      <c r="R71" s="653"/>
      <c r="S71" s="653"/>
      <c r="T71" s="653"/>
      <c r="U71" s="653"/>
      <c r="V71" s="653"/>
      <c r="W71" s="653"/>
      <c r="X71" s="654"/>
      <c r="Y71" s="714"/>
      <c r="Z71" s="718"/>
      <c r="AA71" s="719"/>
      <c r="AB71" s="720"/>
      <c r="AC71" s="722"/>
      <c r="AD71" s="677"/>
      <c r="AE71" s="679"/>
      <c r="AF71" s="724"/>
      <c r="AG71" s="724"/>
      <c r="AH71" s="724"/>
      <c r="AI71" s="724"/>
      <c r="AJ71" s="724"/>
      <c r="AK71" s="724"/>
      <c r="AL71" s="682"/>
      <c r="AM71" s="682"/>
      <c r="AN71" s="682"/>
      <c r="AO71" s="686"/>
      <c r="AP71" s="687"/>
      <c r="AQ71" s="688"/>
      <c r="AR71" s="681"/>
      <c r="AS71" s="677"/>
      <c r="AT71" s="679"/>
      <c r="AU71" s="682"/>
      <c r="AV71" s="682"/>
      <c r="AW71" s="682"/>
      <c r="AX71" s="682"/>
      <c r="AY71" s="682"/>
      <c r="AZ71" s="708"/>
      <c r="BA71" s="710"/>
      <c r="BB71" s="642"/>
      <c r="BC71" s="641"/>
      <c r="BD71" s="677"/>
      <c r="BE71" s="677"/>
      <c r="BF71" s="679"/>
      <c r="BG71" s="681"/>
      <c r="BH71" s="677"/>
      <c r="BI71" s="679"/>
      <c r="BJ71" s="681"/>
      <c r="BK71" s="677"/>
      <c r="BL71" s="679"/>
      <c r="BM71" s="681"/>
      <c r="BN71" s="677"/>
      <c r="BO71" s="679"/>
      <c r="BP71" s="681"/>
      <c r="BQ71" s="677"/>
      <c r="BR71" s="679"/>
      <c r="BS71" s="639"/>
      <c r="BT71" s="642"/>
      <c r="BU71" s="641"/>
      <c r="BV71" s="655"/>
      <c r="BW71" s="657"/>
      <c r="BX71" s="657"/>
      <c r="BY71" s="658"/>
      <c r="BZ71" s="661"/>
      <c r="CA71" s="663" t="s">
        <v>142</v>
      </c>
      <c r="CB71" s="665"/>
      <c r="CC71" s="667"/>
      <c r="CD71" s="667"/>
      <c r="CE71" s="667"/>
      <c r="CF71" s="667"/>
      <c r="CG71" s="667"/>
      <c r="CH71" s="667"/>
      <c r="CI71" s="639"/>
      <c r="CJ71" s="642"/>
      <c r="CK71" s="641"/>
      <c r="CL71" s="646"/>
      <c r="CM71" s="647"/>
      <c r="CN71" s="648"/>
      <c r="CO71" s="86"/>
    </row>
    <row r="72" spans="1:93" s="2" customFormat="1" ht="9.9499999999999993" customHeight="1" x14ac:dyDescent="0.2">
      <c r="A72" s="726"/>
      <c r="B72" s="729"/>
      <c r="C72" s="730"/>
      <c r="D72" s="730"/>
      <c r="E72" s="730"/>
      <c r="F72" s="730"/>
      <c r="G72" s="730"/>
      <c r="H72" s="730"/>
      <c r="I72" s="730"/>
      <c r="J72" s="730"/>
      <c r="K72" s="730"/>
      <c r="L72" s="730"/>
      <c r="M72" s="734"/>
      <c r="N72" s="652"/>
      <c r="O72" s="653"/>
      <c r="P72" s="653"/>
      <c r="Q72" s="653"/>
      <c r="R72" s="653"/>
      <c r="S72" s="653"/>
      <c r="T72" s="653"/>
      <c r="U72" s="653"/>
      <c r="V72" s="653"/>
      <c r="W72" s="653"/>
      <c r="X72" s="654"/>
      <c r="Y72" s="714"/>
      <c r="Z72" s="689"/>
      <c r="AA72" s="690"/>
      <c r="AB72" s="691"/>
      <c r="AC72" s="722"/>
      <c r="AD72" s="677"/>
      <c r="AE72" s="679"/>
      <c r="AF72" s="695"/>
      <c r="AG72" s="695"/>
      <c r="AH72" s="695"/>
      <c r="AI72" s="696" t="str">
        <f t="shared" ref="AI72" si="44">IF(OR(AC69="",AC69=0),"",AC69-AF72)</f>
        <v/>
      </c>
      <c r="AJ72" s="697"/>
      <c r="AK72" s="698"/>
      <c r="AL72" s="682"/>
      <c r="AM72" s="682"/>
      <c r="AN72" s="682"/>
      <c r="AO72" s="686"/>
      <c r="AP72" s="687"/>
      <c r="AQ72" s="688"/>
      <c r="AR72" s="681"/>
      <c r="AS72" s="677"/>
      <c r="AT72" s="679"/>
      <c r="AU72" s="682"/>
      <c r="AV72" s="682"/>
      <c r="AW72" s="682"/>
      <c r="AX72" s="682"/>
      <c r="AY72" s="682"/>
      <c r="AZ72" s="708"/>
      <c r="BA72" s="710"/>
      <c r="BB72" s="642"/>
      <c r="BC72" s="641"/>
      <c r="BD72" s="677"/>
      <c r="BE72" s="677"/>
      <c r="BF72" s="679"/>
      <c r="BG72" s="681"/>
      <c r="BH72" s="677"/>
      <c r="BI72" s="679"/>
      <c r="BJ72" s="681"/>
      <c r="BK72" s="677"/>
      <c r="BL72" s="679"/>
      <c r="BM72" s="681"/>
      <c r="BN72" s="677"/>
      <c r="BO72" s="679"/>
      <c r="BP72" s="681"/>
      <c r="BQ72" s="677"/>
      <c r="BR72" s="679"/>
      <c r="BS72" s="639"/>
      <c r="BT72" s="642"/>
      <c r="BU72" s="641"/>
      <c r="BV72" s="656"/>
      <c r="BW72" s="659"/>
      <c r="BX72" s="659"/>
      <c r="BY72" s="660"/>
      <c r="BZ72" s="662"/>
      <c r="CA72" s="664"/>
      <c r="CB72" s="666"/>
      <c r="CC72" s="668"/>
      <c r="CD72" s="668"/>
      <c r="CE72" s="668"/>
      <c r="CF72" s="668"/>
      <c r="CG72" s="668"/>
      <c r="CH72" s="668"/>
      <c r="CI72" s="639"/>
      <c r="CJ72" s="642"/>
      <c r="CK72" s="641"/>
      <c r="CL72" s="646"/>
      <c r="CM72" s="647"/>
      <c r="CN72" s="648"/>
      <c r="CO72" s="86"/>
    </row>
    <row r="73" spans="1:93" s="2" customFormat="1" ht="9.9499999999999993" customHeight="1" x14ac:dyDescent="0.2">
      <c r="A73" s="726"/>
      <c r="B73" s="729"/>
      <c r="C73" s="730"/>
      <c r="D73" s="730"/>
      <c r="E73" s="730"/>
      <c r="F73" s="730"/>
      <c r="G73" s="730"/>
      <c r="H73" s="730"/>
      <c r="I73" s="730"/>
      <c r="J73" s="730"/>
      <c r="K73" s="730"/>
      <c r="L73" s="730"/>
      <c r="M73" s="734"/>
      <c r="N73" s="652"/>
      <c r="O73" s="653"/>
      <c r="P73" s="653"/>
      <c r="Q73" s="653"/>
      <c r="R73" s="653"/>
      <c r="S73" s="653"/>
      <c r="T73" s="653"/>
      <c r="U73" s="653"/>
      <c r="V73" s="653"/>
      <c r="W73" s="653"/>
      <c r="X73" s="654"/>
      <c r="Y73" s="714"/>
      <c r="Z73" s="692"/>
      <c r="AA73" s="693"/>
      <c r="AB73" s="694"/>
      <c r="AC73" s="722"/>
      <c r="AD73" s="677"/>
      <c r="AE73" s="679"/>
      <c r="AF73" s="695"/>
      <c r="AG73" s="695"/>
      <c r="AH73" s="695"/>
      <c r="AI73" s="639"/>
      <c r="AJ73" s="642"/>
      <c r="AK73" s="699"/>
      <c r="AL73" s="682"/>
      <c r="AM73" s="682"/>
      <c r="AN73" s="682"/>
      <c r="AO73" s="686"/>
      <c r="AP73" s="687"/>
      <c r="AQ73" s="688"/>
      <c r="AR73" s="681"/>
      <c r="AS73" s="677"/>
      <c r="AT73" s="679"/>
      <c r="AU73" s="682"/>
      <c r="AV73" s="682"/>
      <c r="AW73" s="682"/>
      <c r="AX73" s="682"/>
      <c r="AY73" s="682"/>
      <c r="AZ73" s="708"/>
      <c r="BA73" s="710"/>
      <c r="BB73" s="642"/>
      <c r="BC73" s="641"/>
      <c r="BD73" s="677"/>
      <c r="BE73" s="677"/>
      <c r="BF73" s="679"/>
      <c r="BG73" s="681"/>
      <c r="BH73" s="677"/>
      <c r="BI73" s="679"/>
      <c r="BJ73" s="681"/>
      <c r="BK73" s="677"/>
      <c r="BL73" s="679"/>
      <c r="BM73" s="681"/>
      <c r="BN73" s="677"/>
      <c r="BO73" s="679"/>
      <c r="BP73" s="681"/>
      <c r="BQ73" s="677"/>
      <c r="BR73" s="679"/>
      <c r="BS73" s="639"/>
      <c r="BT73" s="642"/>
      <c r="BU73" s="641"/>
      <c r="BV73" s="655"/>
      <c r="BW73" s="657"/>
      <c r="BX73" s="657"/>
      <c r="BY73" s="658"/>
      <c r="BZ73" s="661"/>
      <c r="CA73" s="663" t="s">
        <v>142</v>
      </c>
      <c r="CB73" s="665"/>
      <c r="CC73" s="667"/>
      <c r="CD73" s="667"/>
      <c r="CE73" s="667"/>
      <c r="CF73" s="667"/>
      <c r="CG73" s="667"/>
      <c r="CH73" s="667"/>
      <c r="CI73" s="639"/>
      <c r="CJ73" s="642"/>
      <c r="CK73" s="641"/>
      <c r="CL73" s="646"/>
      <c r="CM73" s="647"/>
      <c r="CN73" s="648"/>
      <c r="CO73" s="86"/>
    </row>
    <row r="74" spans="1:93" s="2" customFormat="1" ht="9.9499999999999993" customHeight="1" thickBot="1" x14ac:dyDescent="0.25">
      <c r="A74" s="726"/>
      <c r="B74" s="731"/>
      <c r="C74" s="732"/>
      <c r="D74" s="732"/>
      <c r="E74" s="732"/>
      <c r="F74" s="732"/>
      <c r="G74" s="732"/>
      <c r="H74" s="732"/>
      <c r="I74" s="732"/>
      <c r="J74" s="732"/>
      <c r="K74" s="732"/>
      <c r="L74" s="732"/>
      <c r="M74" s="735"/>
      <c r="N74" s="744"/>
      <c r="O74" s="745"/>
      <c r="P74" s="745"/>
      <c r="Q74" s="745"/>
      <c r="R74" s="745"/>
      <c r="S74" s="745"/>
      <c r="T74" s="745"/>
      <c r="U74" s="745"/>
      <c r="V74" s="745"/>
      <c r="W74" s="745"/>
      <c r="X74" s="746"/>
      <c r="Y74" s="740"/>
      <c r="Z74" s="781"/>
      <c r="AA74" s="782"/>
      <c r="AB74" s="783"/>
      <c r="AC74" s="790"/>
      <c r="AD74" s="763"/>
      <c r="AE74" s="764"/>
      <c r="AF74" s="755"/>
      <c r="AG74" s="755"/>
      <c r="AH74" s="755"/>
      <c r="AI74" s="756"/>
      <c r="AJ74" s="757"/>
      <c r="AK74" s="758"/>
      <c r="AL74" s="748"/>
      <c r="AM74" s="748"/>
      <c r="AN74" s="748"/>
      <c r="AO74" s="752"/>
      <c r="AP74" s="753"/>
      <c r="AQ74" s="754"/>
      <c r="AR74" s="762"/>
      <c r="AS74" s="763"/>
      <c r="AT74" s="764"/>
      <c r="AU74" s="748"/>
      <c r="AV74" s="748"/>
      <c r="AW74" s="748"/>
      <c r="AX74" s="748"/>
      <c r="AY74" s="748"/>
      <c r="AZ74" s="772"/>
      <c r="BA74" s="774"/>
      <c r="BB74" s="757"/>
      <c r="BC74" s="768"/>
      <c r="BD74" s="763"/>
      <c r="BE74" s="763"/>
      <c r="BF74" s="764"/>
      <c r="BG74" s="762"/>
      <c r="BH74" s="763"/>
      <c r="BI74" s="764"/>
      <c r="BJ74" s="762"/>
      <c r="BK74" s="763"/>
      <c r="BL74" s="764"/>
      <c r="BM74" s="762"/>
      <c r="BN74" s="763"/>
      <c r="BO74" s="764"/>
      <c r="BP74" s="762"/>
      <c r="BQ74" s="763"/>
      <c r="BR74" s="764"/>
      <c r="BS74" s="756"/>
      <c r="BT74" s="757"/>
      <c r="BU74" s="768"/>
      <c r="BV74" s="775"/>
      <c r="BW74" s="763"/>
      <c r="BX74" s="763"/>
      <c r="BY74" s="776"/>
      <c r="BZ74" s="777"/>
      <c r="CA74" s="778"/>
      <c r="CB74" s="764"/>
      <c r="CC74" s="748"/>
      <c r="CD74" s="748"/>
      <c r="CE74" s="748"/>
      <c r="CF74" s="748"/>
      <c r="CG74" s="748"/>
      <c r="CH74" s="748"/>
      <c r="CI74" s="756"/>
      <c r="CJ74" s="757"/>
      <c r="CK74" s="768"/>
      <c r="CL74" s="646"/>
      <c r="CM74" s="647"/>
      <c r="CN74" s="648"/>
      <c r="CO74" s="86"/>
    </row>
    <row r="75" spans="1:93" s="2" customFormat="1" ht="9.9499999999999993" customHeight="1" thickTop="1" x14ac:dyDescent="0.2">
      <c r="A75" s="86"/>
      <c r="B75" s="813">
        <f>SUM(B15,B21,B27,B33,B39,B45,B51,B57,B63,B69)</f>
        <v>179457.77777777778</v>
      </c>
      <c r="C75" s="814"/>
      <c r="D75" s="814"/>
      <c r="E75" s="814">
        <f t="shared" ref="E75" si="45">SUM(E15,E21,E27,E33,E39,E45,E51,E57,E63,E69)</f>
        <v>40000</v>
      </c>
      <c r="F75" s="814"/>
      <c r="G75" s="814"/>
      <c r="H75" s="814">
        <f t="shared" ref="H75" si="46">SUM(H15,H21,H27,H33,H39,H45,H51,H57,H63,H69)</f>
        <v>94457.777777777781</v>
      </c>
      <c r="I75" s="814"/>
      <c r="J75" s="814"/>
      <c r="K75" s="814">
        <f t="shared" ref="K75" si="47">SUM(K15,K21,K27,K33,K39,K45,K51,K57,K63,K69)</f>
        <v>52000</v>
      </c>
      <c r="L75" s="814"/>
      <c r="M75" s="819"/>
      <c r="N75" s="822" t="s">
        <v>63</v>
      </c>
      <c r="O75" s="823"/>
      <c r="P75" s="823"/>
      <c r="Q75" s="823"/>
      <c r="R75" s="823"/>
      <c r="S75" s="823"/>
      <c r="T75" s="823"/>
      <c r="U75" s="823"/>
      <c r="V75" s="823"/>
      <c r="W75" s="823"/>
      <c r="X75" s="823"/>
      <c r="Y75" s="823"/>
      <c r="Z75" s="823"/>
      <c r="AA75" s="823"/>
      <c r="AB75" s="824"/>
      <c r="AC75" s="831">
        <f>SUM(AC15,AC21,AC27,AC33,AC39,AC45,AC51,AC57,AC63,AC69)</f>
        <v>389000</v>
      </c>
      <c r="AD75" s="805"/>
      <c r="AE75" s="806"/>
      <c r="AF75" s="864">
        <f>IF(AC75=0,"",AF78/AC75)</f>
        <v>0.8504113110539846</v>
      </c>
      <c r="AG75" s="864"/>
      <c r="AH75" s="864"/>
      <c r="AI75" s="864">
        <f>IF(AC75=0,"",AI78/AC75)</f>
        <v>0.14958868894601543</v>
      </c>
      <c r="AJ75" s="864"/>
      <c r="AK75" s="864"/>
      <c r="AL75" s="810">
        <f>SUM(AL15,AL21,AL27,AL33,AL39,AL45,AL51,AL57,AL63,AL69)</f>
        <v>214700</v>
      </c>
      <c r="AM75" s="810"/>
      <c r="AN75" s="810"/>
      <c r="AO75" s="795"/>
      <c r="AP75" s="796"/>
      <c r="AQ75" s="797"/>
      <c r="AR75" s="804">
        <f>SUM(AR15,AR21,AR27,AR33,AR39,AR45,AR51,AR57,AR63,AR69)</f>
        <v>112000</v>
      </c>
      <c r="AS75" s="805"/>
      <c r="AT75" s="806"/>
      <c r="AU75" s="810">
        <f>SUM(AU15,AU21,AU27,AU33,AU39,AU45,AU51,AU57,AU63,AU69)</f>
        <v>84900</v>
      </c>
      <c r="AV75" s="810"/>
      <c r="AW75" s="810"/>
      <c r="AX75" s="810">
        <f>SUM(AX15,AX21,AX27,AX33,AX39,AX45,AX51,AX57,AX63,AX69)</f>
        <v>23250</v>
      </c>
      <c r="AY75" s="810"/>
      <c r="AZ75" s="861"/>
      <c r="BA75" s="831">
        <f>IF(OR(BA15="誤入力",BA21="誤入力",BA27="誤入力",BA33="誤入力",BA39="誤入力",BA45="誤入力",BA51="誤入力",BA57="誤入力",BA63="誤入力",BA69="誤入力"),"誤入力",SUM(BA15,BA21,BA27,BA33,BA39,BA45,BA51,BA57,BA63,BA69))</f>
        <v>102700</v>
      </c>
      <c r="BB75" s="805"/>
      <c r="BC75" s="834"/>
      <c r="BD75" s="831">
        <f>SUM(BD15,BD21,BD27,BD33,BD39,BD45,BD51,BD57,BD63,BD69)</f>
        <v>13500</v>
      </c>
      <c r="BE75" s="805"/>
      <c r="BF75" s="806"/>
      <c r="BG75" s="804">
        <f>SUM(BG15,BG21,BG27,BG33,BG39,BG45,BG51,BG57,BG63,BG69)</f>
        <v>107000</v>
      </c>
      <c r="BH75" s="805"/>
      <c r="BI75" s="806"/>
      <c r="BJ75" s="804">
        <f>SUM(BJ15,BJ21,BJ27,BJ33,BJ39,BJ45,BJ51,BJ57,BJ63,BJ69)</f>
        <v>20000</v>
      </c>
      <c r="BK75" s="805"/>
      <c r="BL75" s="806"/>
      <c r="BM75" s="804">
        <f>SUM(BM15,BM21,BM27,BM33,BM39,BM45,BM51,BM57,BM63,BM69)</f>
        <v>67000</v>
      </c>
      <c r="BN75" s="805"/>
      <c r="BO75" s="806"/>
      <c r="BP75" s="804">
        <f>SUM(BP15,BP21,BP27,BP33,BP39,BP45,BP51,BP57,BP63,BP69)</f>
        <v>0</v>
      </c>
      <c r="BQ75" s="805"/>
      <c r="BR75" s="806"/>
      <c r="BS75" s="804">
        <f>IF(OR(BS15="誤入力",BS21="誤入力",BS27="誤入力",BS33="誤入力",BS39="誤入力",BS45="誤入力",BS51="誤入力",BS57="誤入力",BS63="誤入力",BS69="誤入力"),"誤入力",SUM(BS15,BS21,BS27,BS33,BS39,BS45,BS51,BS57,BS63,BS69))</f>
        <v>69500</v>
      </c>
      <c r="BT75" s="805"/>
      <c r="BU75" s="834"/>
      <c r="BV75" s="848"/>
      <c r="BW75" s="805">
        <f>SUM(BW15:BW74)</f>
        <v>47000</v>
      </c>
      <c r="BX75" s="805"/>
      <c r="BY75" s="849"/>
      <c r="BZ75" s="852"/>
      <c r="CA75" s="853"/>
      <c r="CB75" s="854"/>
      <c r="CC75" s="804">
        <f>SUM(CC15:CC74)</f>
        <v>15000</v>
      </c>
      <c r="CD75" s="805"/>
      <c r="CE75" s="806"/>
      <c r="CF75" s="810">
        <f>SUM(CF15:CF74)</f>
        <v>0</v>
      </c>
      <c r="CG75" s="810"/>
      <c r="CH75" s="810"/>
      <c r="CI75" s="804">
        <f>SUM(CI15,CI21,CI27,CI33,CI39,CI45,CI51,CI57,CI63,CI69)</f>
        <v>62000</v>
      </c>
      <c r="CJ75" s="805"/>
      <c r="CK75" s="834"/>
      <c r="CL75" s="836"/>
      <c r="CM75" s="837"/>
      <c r="CN75" s="838"/>
      <c r="CO75" s="86"/>
    </row>
    <row r="76" spans="1:93" s="2" customFormat="1" ht="9.9499999999999993" customHeight="1" x14ac:dyDescent="0.2">
      <c r="A76" s="86"/>
      <c r="B76" s="815"/>
      <c r="C76" s="816"/>
      <c r="D76" s="816"/>
      <c r="E76" s="816"/>
      <c r="F76" s="816"/>
      <c r="G76" s="816"/>
      <c r="H76" s="816"/>
      <c r="I76" s="816"/>
      <c r="J76" s="816"/>
      <c r="K76" s="816"/>
      <c r="L76" s="816"/>
      <c r="M76" s="820"/>
      <c r="N76" s="825"/>
      <c r="O76" s="826"/>
      <c r="P76" s="826"/>
      <c r="Q76" s="826"/>
      <c r="R76" s="826"/>
      <c r="S76" s="826"/>
      <c r="T76" s="826"/>
      <c r="U76" s="826"/>
      <c r="V76" s="826"/>
      <c r="W76" s="826"/>
      <c r="X76" s="826"/>
      <c r="Y76" s="826"/>
      <c r="Z76" s="826"/>
      <c r="AA76" s="826"/>
      <c r="AB76" s="827"/>
      <c r="AC76" s="710"/>
      <c r="AD76" s="642"/>
      <c r="AE76" s="699"/>
      <c r="AF76" s="724"/>
      <c r="AG76" s="724"/>
      <c r="AH76" s="724"/>
      <c r="AI76" s="724"/>
      <c r="AJ76" s="724"/>
      <c r="AK76" s="724"/>
      <c r="AL76" s="811"/>
      <c r="AM76" s="811"/>
      <c r="AN76" s="811"/>
      <c r="AO76" s="798"/>
      <c r="AP76" s="799"/>
      <c r="AQ76" s="800"/>
      <c r="AR76" s="639"/>
      <c r="AS76" s="642"/>
      <c r="AT76" s="699"/>
      <c r="AU76" s="811"/>
      <c r="AV76" s="811"/>
      <c r="AW76" s="811"/>
      <c r="AX76" s="811"/>
      <c r="AY76" s="811"/>
      <c r="AZ76" s="862"/>
      <c r="BA76" s="710"/>
      <c r="BB76" s="642"/>
      <c r="BC76" s="641"/>
      <c r="BD76" s="710"/>
      <c r="BE76" s="642"/>
      <c r="BF76" s="699"/>
      <c r="BG76" s="639"/>
      <c r="BH76" s="642"/>
      <c r="BI76" s="699"/>
      <c r="BJ76" s="639"/>
      <c r="BK76" s="642"/>
      <c r="BL76" s="699"/>
      <c r="BM76" s="639"/>
      <c r="BN76" s="642"/>
      <c r="BO76" s="699"/>
      <c r="BP76" s="639"/>
      <c r="BQ76" s="642"/>
      <c r="BR76" s="699"/>
      <c r="BS76" s="639"/>
      <c r="BT76" s="642"/>
      <c r="BU76" s="641"/>
      <c r="BV76" s="614"/>
      <c r="BW76" s="642"/>
      <c r="BX76" s="642"/>
      <c r="BY76" s="850"/>
      <c r="BZ76" s="855"/>
      <c r="CA76" s="856"/>
      <c r="CB76" s="857"/>
      <c r="CC76" s="639"/>
      <c r="CD76" s="642"/>
      <c r="CE76" s="699"/>
      <c r="CF76" s="811"/>
      <c r="CG76" s="811"/>
      <c r="CH76" s="811"/>
      <c r="CI76" s="639"/>
      <c r="CJ76" s="642"/>
      <c r="CK76" s="641"/>
      <c r="CL76" s="839"/>
      <c r="CM76" s="840"/>
      <c r="CN76" s="841"/>
      <c r="CO76" s="86"/>
    </row>
    <row r="77" spans="1:93" s="2" customFormat="1" ht="9.9499999999999993" customHeight="1" x14ac:dyDescent="0.2">
      <c r="A77" s="86"/>
      <c r="B77" s="815"/>
      <c r="C77" s="816"/>
      <c r="D77" s="816"/>
      <c r="E77" s="816"/>
      <c r="F77" s="816"/>
      <c r="G77" s="816"/>
      <c r="H77" s="816"/>
      <c r="I77" s="816"/>
      <c r="J77" s="816"/>
      <c r="K77" s="816"/>
      <c r="L77" s="816"/>
      <c r="M77" s="820"/>
      <c r="N77" s="825"/>
      <c r="O77" s="826"/>
      <c r="P77" s="826"/>
      <c r="Q77" s="826"/>
      <c r="R77" s="826"/>
      <c r="S77" s="826"/>
      <c r="T77" s="826"/>
      <c r="U77" s="826"/>
      <c r="V77" s="826"/>
      <c r="W77" s="826"/>
      <c r="X77" s="826"/>
      <c r="Y77" s="826"/>
      <c r="Z77" s="826"/>
      <c r="AA77" s="826"/>
      <c r="AB77" s="827"/>
      <c r="AC77" s="710"/>
      <c r="AD77" s="642"/>
      <c r="AE77" s="699"/>
      <c r="AF77" s="724"/>
      <c r="AG77" s="724"/>
      <c r="AH77" s="724"/>
      <c r="AI77" s="724"/>
      <c r="AJ77" s="724"/>
      <c r="AK77" s="724"/>
      <c r="AL77" s="811"/>
      <c r="AM77" s="811"/>
      <c r="AN77" s="811"/>
      <c r="AO77" s="798"/>
      <c r="AP77" s="799"/>
      <c r="AQ77" s="800"/>
      <c r="AR77" s="639"/>
      <c r="AS77" s="642"/>
      <c r="AT77" s="699"/>
      <c r="AU77" s="811"/>
      <c r="AV77" s="811"/>
      <c r="AW77" s="811"/>
      <c r="AX77" s="811"/>
      <c r="AY77" s="811"/>
      <c r="AZ77" s="862"/>
      <c r="BA77" s="710"/>
      <c r="BB77" s="642"/>
      <c r="BC77" s="641"/>
      <c r="BD77" s="710"/>
      <c r="BE77" s="642"/>
      <c r="BF77" s="699"/>
      <c r="BG77" s="639"/>
      <c r="BH77" s="642"/>
      <c r="BI77" s="699"/>
      <c r="BJ77" s="639"/>
      <c r="BK77" s="642"/>
      <c r="BL77" s="699"/>
      <c r="BM77" s="639"/>
      <c r="BN77" s="642"/>
      <c r="BO77" s="699"/>
      <c r="BP77" s="639"/>
      <c r="BQ77" s="642"/>
      <c r="BR77" s="699"/>
      <c r="BS77" s="639"/>
      <c r="BT77" s="642"/>
      <c r="BU77" s="641"/>
      <c r="BV77" s="614"/>
      <c r="BW77" s="642"/>
      <c r="BX77" s="642"/>
      <c r="BY77" s="850"/>
      <c r="BZ77" s="855"/>
      <c r="CA77" s="856"/>
      <c r="CB77" s="857"/>
      <c r="CC77" s="639"/>
      <c r="CD77" s="642"/>
      <c r="CE77" s="699"/>
      <c r="CF77" s="811"/>
      <c r="CG77" s="811"/>
      <c r="CH77" s="811"/>
      <c r="CI77" s="639"/>
      <c r="CJ77" s="642"/>
      <c r="CK77" s="641"/>
      <c r="CL77" s="839"/>
      <c r="CM77" s="840"/>
      <c r="CN77" s="841"/>
      <c r="CO77" s="86"/>
    </row>
    <row r="78" spans="1:93" s="2" customFormat="1" ht="9.9499999999999993" customHeight="1" x14ac:dyDescent="0.2">
      <c r="A78" s="86"/>
      <c r="B78" s="815"/>
      <c r="C78" s="816"/>
      <c r="D78" s="816"/>
      <c r="E78" s="816"/>
      <c r="F78" s="816"/>
      <c r="G78" s="816"/>
      <c r="H78" s="816"/>
      <c r="I78" s="816"/>
      <c r="J78" s="816"/>
      <c r="K78" s="816"/>
      <c r="L78" s="816"/>
      <c r="M78" s="820"/>
      <c r="N78" s="825"/>
      <c r="O78" s="826"/>
      <c r="P78" s="826"/>
      <c r="Q78" s="826"/>
      <c r="R78" s="826"/>
      <c r="S78" s="826"/>
      <c r="T78" s="826"/>
      <c r="U78" s="826"/>
      <c r="V78" s="826"/>
      <c r="W78" s="826"/>
      <c r="X78" s="826"/>
      <c r="Y78" s="826"/>
      <c r="Z78" s="826"/>
      <c r="AA78" s="826"/>
      <c r="AB78" s="827"/>
      <c r="AC78" s="710"/>
      <c r="AD78" s="642"/>
      <c r="AE78" s="699"/>
      <c r="AF78" s="639">
        <f>SUM(AF18,AF24,AF30,AF36,AF42,AF48,AF54,AF60,AF66,AF72)</f>
        <v>330810</v>
      </c>
      <c r="AG78" s="642"/>
      <c r="AH78" s="699"/>
      <c r="AI78" s="639">
        <f>SUM(AI18,AI24,AI30,AI36,AI42,AI48,AI54,AI60,AI66,AI72)</f>
        <v>58190</v>
      </c>
      <c r="AJ78" s="642"/>
      <c r="AK78" s="699"/>
      <c r="AL78" s="811"/>
      <c r="AM78" s="811"/>
      <c r="AN78" s="811"/>
      <c r="AO78" s="798"/>
      <c r="AP78" s="799"/>
      <c r="AQ78" s="800"/>
      <c r="AR78" s="639"/>
      <c r="AS78" s="642"/>
      <c r="AT78" s="699"/>
      <c r="AU78" s="811"/>
      <c r="AV78" s="811"/>
      <c r="AW78" s="811"/>
      <c r="AX78" s="811"/>
      <c r="AY78" s="811"/>
      <c r="AZ78" s="862"/>
      <c r="BA78" s="710"/>
      <c r="BB78" s="642"/>
      <c r="BC78" s="641"/>
      <c r="BD78" s="710"/>
      <c r="BE78" s="642"/>
      <c r="BF78" s="699"/>
      <c r="BG78" s="639"/>
      <c r="BH78" s="642"/>
      <c r="BI78" s="699"/>
      <c r="BJ78" s="639"/>
      <c r="BK78" s="642"/>
      <c r="BL78" s="699"/>
      <c r="BM78" s="639"/>
      <c r="BN78" s="642"/>
      <c r="BO78" s="699"/>
      <c r="BP78" s="639"/>
      <c r="BQ78" s="642"/>
      <c r="BR78" s="699"/>
      <c r="BS78" s="639"/>
      <c r="BT78" s="642"/>
      <c r="BU78" s="641"/>
      <c r="BV78" s="614"/>
      <c r="BW78" s="642"/>
      <c r="BX78" s="642"/>
      <c r="BY78" s="850"/>
      <c r="BZ78" s="855"/>
      <c r="CA78" s="856"/>
      <c r="CB78" s="857"/>
      <c r="CC78" s="639"/>
      <c r="CD78" s="642"/>
      <c r="CE78" s="699"/>
      <c r="CF78" s="811"/>
      <c r="CG78" s="811"/>
      <c r="CH78" s="811"/>
      <c r="CI78" s="639"/>
      <c r="CJ78" s="642"/>
      <c r="CK78" s="641"/>
      <c r="CL78" s="842"/>
      <c r="CM78" s="843"/>
      <c r="CN78" s="841"/>
      <c r="CO78" s="86"/>
    </row>
    <row r="79" spans="1:93" s="2" customFormat="1" ht="9.9499999999999993" customHeight="1" x14ac:dyDescent="0.2">
      <c r="A79" s="86"/>
      <c r="B79" s="815"/>
      <c r="C79" s="816"/>
      <c r="D79" s="816"/>
      <c r="E79" s="816"/>
      <c r="F79" s="816"/>
      <c r="G79" s="816"/>
      <c r="H79" s="816"/>
      <c r="I79" s="816"/>
      <c r="J79" s="816"/>
      <c r="K79" s="816"/>
      <c r="L79" s="816"/>
      <c r="M79" s="820"/>
      <c r="N79" s="825"/>
      <c r="O79" s="826"/>
      <c r="P79" s="826"/>
      <c r="Q79" s="826"/>
      <c r="R79" s="826"/>
      <c r="S79" s="826"/>
      <c r="T79" s="826"/>
      <c r="U79" s="826"/>
      <c r="V79" s="826"/>
      <c r="W79" s="826"/>
      <c r="X79" s="826"/>
      <c r="Y79" s="826"/>
      <c r="Z79" s="826"/>
      <c r="AA79" s="826"/>
      <c r="AB79" s="827"/>
      <c r="AC79" s="710"/>
      <c r="AD79" s="642"/>
      <c r="AE79" s="699"/>
      <c r="AF79" s="639"/>
      <c r="AG79" s="642"/>
      <c r="AH79" s="699"/>
      <c r="AI79" s="639"/>
      <c r="AJ79" s="642"/>
      <c r="AK79" s="699"/>
      <c r="AL79" s="811"/>
      <c r="AM79" s="811"/>
      <c r="AN79" s="811"/>
      <c r="AO79" s="798"/>
      <c r="AP79" s="799"/>
      <c r="AQ79" s="800"/>
      <c r="AR79" s="639"/>
      <c r="AS79" s="642"/>
      <c r="AT79" s="699"/>
      <c r="AU79" s="811"/>
      <c r="AV79" s="811"/>
      <c r="AW79" s="811"/>
      <c r="AX79" s="811"/>
      <c r="AY79" s="811"/>
      <c r="AZ79" s="862"/>
      <c r="BA79" s="710"/>
      <c r="BB79" s="642"/>
      <c r="BC79" s="641"/>
      <c r="BD79" s="710"/>
      <c r="BE79" s="642"/>
      <c r="BF79" s="699"/>
      <c r="BG79" s="639"/>
      <c r="BH79" s="642"/>
      <c r="BI79" s="699"/>
      <c r="BJ79" s="639"/>
      <c r="BK79" s="642"/>
      <c r="BL79" s="699"/>
      <c r="BM79" s="639"/>
      <c r="BN79" s="642"/>
      <c r="BO79" s="699"/>
      <c r="BP79" s="639"/>
      <c r="BQ79" s="642"/>
      <c r="BR79" s="699"/>
      <c r="BS79" s="639"/>
      <c r="BT79" s="642"/>
      <c r="BU79" s="641"/>
      <c r="BV79" s="614"/>
      <c r="BW79" s="642"/>
      <c r="BX79" s="642"/>
      <c r="BY79" s="850"/>
      <c r="BZ79" s="855"/>
      <c r="CA79" s="856"/>
      <c r="CB79" s="857"/>
      <c r="CC79" s="639"/>
      <c r="CD79" s="642"/>
      <c r="CE79" s="699"/>
      <c r="CF79" s="811"/>
      <c r="CG79" s="811"/>
      <c r="CH79" s="811"/>
      <c r="CI79" s="639"/>
      <c r="CJ79" s="642"/>
      <c r="CK79" s="641"/>
      <c r="CL79" s="842"/>
      <c r="CM79" s="843"/>
      <c r="CN79" s="841"/>
      <c r="CO79" s="86"/>
    </row>
    <row r="80" spans="1:93" s="2" customFormat="1" ht="9.9499999999999993" customHeight="1" thickBot="1" x14ac:dyDescent="0.25">
      <c r="A80" s="86"/>
      <c r="B80" s="817"/>
      <c r="C80" s="818"/>
      <c r="D80" s="818"/>
      <c r="E80" s="818"/>
      <c r="F80" s="818"/>
      <c r="G80" s="818"/>
      <c r="H80" s="818"/>
      <c r="I80" s="818"/>
      <c r="J80" s="818"/>
      <c r="K80" s="818"/>
      <c r="L80" s="818"/>
      <c r="M80" s="821"/>
      <c r="N80" s="828"/>
      <c r="O80" s="829"/>
      <c r="P80" s="829"/>
      <c r="Q80" s="829"/>
      <c r="R80" s="829"/>
      <c r="S80" s="829"/>
      <c r="T80" s="829"/>
      <c r="U80" s="829"/>
      <c r="V80" s="829"/>
      <c r="W80" s="829"/>
      <c r="X80" s="829"/>
      <c r="Y80" s="829"/>
      <c r="Z80" s="829"/>
      <c r="AA80" s="829"/>
      <c r="AB80" s="830"/>
      <c r="AC80" s="832"/>
      <c r="AD80" s="808"/>
      <c r="AE80" s="809"/>
      <c r="AF80" s="807"/>
      <c r="AG80" s="808"/>
      <c r="AH80" s="809"/>
      <c r="AI80" s="807"/>
      <c r="AJ80" s="808"/>
      <c r="AK80" s="809"/>
      <c r="AL80" s="812"/>
      <c r="AM80" s="812"/>
      <c r="AN80" s="812"/>
      <c r="AO80" s="801"/>
      <c r="AP80" s="802"/>
      <c r="AQ80" s="803"/>
      <c r="AR80" s="807"/>
      <c r="AS80" s="808"/>
      <c r="AT80" s="809"/>
      <c r="AU80" s="812"/>
      <c r="AV80" s="812"/>
      <c r="AW80" s="812"/>
      <c r="AX80" s="812"/>
      <c r="AY80" s="812"/>
      <c r="AZ80" s="863"/>
      <c r="BA80" s="832"/>
      <c r="BB80" s="808"/>
      <c r="BC80" s="835"/>
      <c r="BD80" s="832"/>
      <c r="BE80" s="808"/>
      <c r="BF80" s="809"/>
      <c r="BG80" s="807"/>
      <c r="BH80" s="808"/>
      <c r="BI80" s="809"/>
      <c r="BJ80" s="807"/>
      <c r="BK80" s="808"/>
      <c r="BL80" s="809"/>
      <c r="BM80" s="807"/>
      <c r="BN80" s="808"/>
      <c r="BO80" s="809"/>
      <c r="BP80" s="807"/>
      <c r="BQ80" s="808"/>
      <c r="BR80" s="809"/>
      <c r="BS80" s="807"/>
      <c r="BT80" s="808"/>
      <c r="BU80" s="835"/>
      <c r="BV80" s="615"/>
      <c r="BW80" s="808"/>
      <c r="BX80" s="808"/>
      <c r="BY80" s="851"/>
      <c r="BZ80" s="858"/>
      <c r="CA80" s="859"/>
      <c r="CB80" s="860"/>
      <c r="CC80" s="807"/>
      <c r="CD80" s="808"/>
      <c r="CE80" s="809"/>
      <c r="CF80" s="812"/>
      <c r="CG80" s="812"/>
      <c r="CH80" s="812"/>
      <c r="CI80" s="807"/>
      <c r="CJ80" s="808"/>
      <c r="CK80" s="835"/>
      <c r="CL80" s="844"/>
      <c r="CM80" s="845"/>
      <c r="CN80" s="846"/>
      <c r="CO80" s="86"/>
    </row>
    <row r="81" spans="1:93" s="1" customFormat="1" ht="14.1" customHeight="1" x14ac:dyDescent="0.2">
      <c r="A81" s="67"/>
      <c r="B81" s="58"/>
      <c r="C81" s="58"/>
      <c r="D81" s="58"/>
      <c r="E81" s="100"/>
      <c r="F81" s="67"/>
      <c r="G81" s="67"/>
      <c r="H81" s="67"/>
      <c r="I81" s="67"/>
      <c r="J81" s="67"/>
      <c r="K81" s="67"/>
      <c r="L81" s="67"/>
      <c r="M81" s="67"/>
      <c r="N81" s="847" t="s">
        <v>64</v>
      </c>
      <c r="O81" s="847"/>
      <c r="P81" s="847"/>
      <c r="Q81" s="140" t="s">
        <v>65</v>
      </c>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141"/>
      <c r="AS81" s="141"/>
      <c r="AT81" s="141"/>
      <c r="AU81" s="141"/>
      <c r="AV81" s="141"/>
      <c r="AW81" s="141"/>
      <c r="AX81" s="141"/>
      <c r="AY81" s="141"/>
      <c r="AZ81" s="141"/>
      <c r="BA81" s="7"/>
      <c r="BB81" s="7"/>
      <c r="BC81" s="7"/>
      <c r="BD81" s="7"/>
      <c r="BE81" s="7"/>
      <c r="BF81" s="7"/>
      <c r="BG81" s="7"/>
      <c r="BH81" s="7"/>
      <c r="BI81" s="7"/>
      <c r="BJ81" s="7"/>
      <c r="BK81" s="7"/>
      <c r="BL81" s="7"/>
      <c r="BM81" s="7"/>
      <c r="BN81" s="7"/>
      <c r="BO81" s="7"/>
      <c r="BP81" s="7"/>
      <c r="BQ81" s="7"/>
      <c r="BR81" s="7"/>
      <c r="BS81" s="7"/>
      <c r="BT81" s="7"/>
      <c r="BU81" s="7"/>
      <c r="BV81" s="7"/>
      <c r="BW81" s="7"/>
      <c r="BX81" s="142" t="s">
        <v>155</v>
      </c>
      <c r="BY81" s="7"/>
      <c r="BZ81" s="7"/>
      <c r="CA81" s="7"/>
      <c r="CB81" s="7"/>
      <c r="CC81" s="7"/>
      <c r="CE81" s="7"/>
      <c r="CF81" s="7"/>
      <c r="CG81" s="7"/>
      <c r="CH81" s="7"/>
      <c r="CI81" s="7"/>
      <c r="CJ81" s="7"/>
      <c r="CK81" s="7"/>
      <c r="CL81" s="7"/>
      <c r="CM81" s="7"/>
      <c r="CN81" s="7"/>
      <c r="CO81" s="67"/>
    </row>
    <row r="82" spans="1:93" s="1" customFormat="1" ht="14.1" customHeight="1" x14ac:dyDescent="0.2">
      <c r="A82" s="67"/>
      <c r="B82" s="58"/>
      <c r="C82" s="58"/>
      <c r="D82" s="58"/>
      <c r="E82" s="100"/>
      <c r="F82" s="67"/>
      <c r="G82" s="67"/>
      <c r="H82" s="67"/>
      <c r="I82" s="67"/>
      <c r="J82" s="67"/>
      <c r="K82" s="67"/>
      <c r="L82" s="67"/>
      <c r="M82" s="67"/>
      <c r="N82" s="833" t="s">
        <v>66</v>
      </c>
      <c r="O82" s="833"/>
      <c r="P82" s="833"/>
      <c r="Q82" s="140" t="s">
        <v>67</v>
      </c>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141"/>
      <c r="AS82" s="141"/>
      <c r="AT82" s="141"/>
      <c r="AU82" s="141"/>
      <c r="AV82" s="141"/>
      <c r="AW82" s="141"/>
      <c r="AX82" s="141"/>
      <c r="AY82" s="141"/>
      <c r="AZ82" s="141"/>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E82" s="7"/>
      <c r="CF82" s="7"/>
      <c r="CG82" s="7"/>
      <c r="CH82" s="7"/>
      <c r="CI82" s="7"/>
      <c r="CJ82" s="7"/>
      <c r="CK82" s="7"/>
      <c r="CL82" s="7"/>
      <c r="CM82" s="7"/>
      <c r="CN82" s="7"/>
      <c r="CO82" s="67"/>
    </row>
    <row r="83" spans="1:93" s="4" customFormat="1" ht="14.1" customHeight="1" x14ac:dyDescent="0.2">
      <c r="A83" s="68"/>
      <c r="B83" s="101"/>
      <c r="C83" s="101"/>
      <c r="D83" s="101"/>
      <c r="E83" s="102"/>
      <c r="F83" s="103"/>
      <c r="G83" s="68"/>
      <c r="H83" s="68"/>
      <c r="I83" s="68"/>
      <c r="J83" s="68"/>
      <c r="K83" s="68"/>
      <c r="L83" s="68"/>
      <c r="M83" s="68"/>
      <c r="N83" s="833" t="s">
        <v>68</v>
      </c>
      <c r="O83" s="833"/>
      <c r="P83" s="833"/>
      <c r="Q83" s="140" t="s">
        <v>69</v>
      </c>
      <c r="R83" s="124"/>
      <c r="S83" s="124"/>
      <c r="T83" s="124"/>
      <c r="U83" s="124"/>
      <c r="V83" s="124"/>
      <c r="W83" s="124"/>
      <c r="X83" s="124"/>
      <c r="Y83" s="124"/>
      <c r="Z83" s="124"/>
      <c r="AA83" s="124"/>
      <c r="AG83" s="143"/>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5"/>
      <c r="BN83" s="146"/>
      <c r="BO83" s="146"/>
      <c r="BP83" s="146"/>
      <c r="BQ83" s="146"/>
      <c r="BR83" s="143"/>
      <c r="BS83" s="116"/>
      <c r="BT83" s="116"/>
      <c r="CC83" s="127"/>
      <c r="CD83" s="127"/>
      <c r="CE83" s="127"/>
      <c r="CF83" s="127"/>
      <c r="CG83" s="147"/>
      <c r="CH83" s="147"/>
      <c r="CI83" s="147"/>
      <c r="CJ83" s="147"/>
      <c r="CK83" s="147"/>
      <c r="CL83" s="147"/>
      <c r="CM83" s="147"/>
      <c r="CN83" s="147"/>
      <c r="CO83" s="68"/>
    </row>
    <row r="84" spans="1:93" s="7" customFormat="1" ht="14.1" customHeight="1" x14ac:dyDescent="0.2">
      <c r="A84" s="58"/>
      <c r="B84" s="104"/>
      <c r="C84" s="104"/>
      <c r="D84" s="104"/>
      <c r="E84" s="58"/>
      <c r="F84" s="58"/>
      <c r="G84" s="58"/>
      <c r="H84" s="58"/>
      <c r="I84" s="58"/>
      <c r="J84" s="58"/>
      <c r="K84" s="58"/>
      <c r="L84" s="58"/>
      <c r="M84" s="58"/>
      <c r="N84" s="833" t="s">
        <v>70</v>
      </c>
      <c r="O84" s="833"/>
      <c r="P84" s="833"/>
      <c r="Q84" s="140" t="s">
        <v>71</v>
      </c>
      <c r="R84" s="148"/>
      <c r="S84" s="148"/>
      <c r="T84" s="148"/>
      <c r="U84" s="148"/>
      <c r="V84" s="148"/>
      <c r="W84" s="148"/>
      <c r="X84" s="148"/>
      <c r="Y84" s="148"/>
      <c r="Z84" s="148"/>
      <c r="AA84" s="148"/>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49"/>
      <c r="BN84" s="146"/>
      <c r="BO84" s="146"/>
      <c r="BP84" s="146"/>
      <c r="BQ84" s="146"/>
      <c r="BR84" s="146"/>
      <c r="BS84" s="146"/>
      <c r="BT84" s="146"/>
      <c r="CC84" s="150"/>
      <c r="CG84" s="150"/>
      <c r="CK84" s="150"/>
      <c r="CO84" s="58"/>
    </row>
    <row r="85" spans="1:93" s="3" customFormat="1" ht="9.9499999999999993" customHeight="1" x14ac:dyDescent="0.2">
      <c r="A85" s="61"/>
      <c r="B85" s="105"/>
      <c r="C85" s="105"/>
      <c r="D85" s="105"/>
      <c r="E85" s="58"/>
      <c r="F85" s="58"/>
      <c r="G85" s="61"/>
      <c r="H85" s="61"/>
      <c r="I85" s="61"/>
      <c r="J85" s="61"/>
      <c r="K85" s="61"/>
      <c r="L85" s="61"/>
      <c r="M85" s="61"/>
      <c r="R85" s="148"/>
      <c r="S85" s="148"/>
      <c r="T85" s="148"/>
      <c r="U85" s="148"/>
      <c r="V85" s="148"/>
      <c r="W85" s="148"/>
      <c r="X85" s="148"/>
      <c r="Y85" s="148"/>
      <c r="Z85" s="148"/>
      <c r="AA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6"/>
      <c r="BN85" s="146"/>
      <c r="BO85" s="146"/>
      <c r="BP85" s="146"/>
      <c r="BQ85" s="146"/>
      <c r="BR85" s="146"/>
      <c r="BS85" s="146"/>
      <c r="BT85" s="146"/>
      <c r="CC85" s="7"/>
      <c r="CD85" s="7"/>
      <c r="CE85" s="7"/>
      <c r="CF85" s="7"/>
      <c r="CG85" s="7"/>
      <c r="CH85" s="7"/>
      <c r="CI85" s="7"/>
      <c r="CJ85" s="7"/>
      <c r="CK85" s="7"/>
      <c r="CL85" s="7"/>
      <c r="CM85" s="7"/>
      <c r="CN85" s="7"/>
      <c r="CO85" s="61"/>
    </row>
    <row r="86" spans="1:93" ht="14.1" customHeight="1" x14ac:dyDescent="0.2">
      <c r="A86" s="63"/>
      <c r="N86" s="63"/>
      <c r="O86" s="63"/>
      <c r="P86" s="63"/>
      <c r="Q86" s="63"/>
      <c r="R86" s="63"/>
      <c r="S86" s="63"/>
      <c r="T86" s="63"/>
      <c r="U86" s="63"/>
      <c r="V86" s="63"/>
      <c r="W86" s="63"/>
      <c r="X86" s="63"/>
      <c r="Y86" s="63"/>
      <c r="Z86" s="63"/>
      <c r="AA86" s="63"/>
      <c r="AB86" s="67"/>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row>
  </sheetData>
  <sheetProtection password="ECB0" sheet="1" objects="1" scenarios="1"/>
  <mergeCells count="619">
    <mergeCell ref="N82:P82"/>
    <mergeCell ref="N83:P83"/>
    <mergeCell ref="N84:P84"/>
    <mergeCell ref="CF75:CH80"/>
    <mergeCell ref="CI75:CK80"/>
    <mergeCell ref="CL75:CN80"/>
    <mergeCell ref="AF78:AH80"/>
    <mergeCell ref="AI78:AK80"/>
    <mergeCell ref="N81:P81"/>
    <mergeCell ref="BP75:BR80"/>
    <mergeCell ref="BS75:BU80"/>
    <mergeCell ref="BV75:BV80"/>
    <mergeCell ref="BW75:BY80"/>
    <mergeCell ref="BZ75:CB80"/>
    <mergeCell ref="CC75:CE80"/>
    <mergeCell ref="AX75:AZ80"/>
    <mergeCell ref="BA75:BC80"/>
    <mergeCell ref="BD75:BF80"/>
    <mergeCell ref="BG75:BI80"/>
    <mergeCell ref="BJ75:BL80"/>
    <mergeCell ref="BM75:BO80"/>
    <mergeCell ref="AF75:AH77"/>
    <mergeCell ref="AI75:AK77"/>
    <mergeCell ref="AL75:AN80"/>
    <mergeCell ref="AI69:AK71"/>
    <mergeCell ref="AO75:AQ80"/>
    <mergeCell ref="AR75:AT80"/>
    <mergeCell ref="AU75:AW80"/>
    <mergeCell ref="B75:D80"/>
    <mergeCell ref="E75:G80"/>
    <mergeCell ref="H75:J80"/>
    <mergeCell ref="K75:M80"/>
    <mergeCell ref="N75:AB80"/>
    <mergeCell ref="AC75:AE80"/>
    <mergeCell ref="BZ73:BZ74"/>
    <mergeCell ref="CA73:CA74"/>
    <mergeCell ref="CB73:CB74"/>
    <mergeCell ref="CL69:CN74"/>
    <mergeCell ref="N71:X72"/>
    <mergeCell ref="BV71:BV72"/>
    <mergeCell ref="BW71:BY72"/>
    <mergeCell ref="BZ71:BZ72"/>
    <mergeCell ref="CA71:CA72"/>
    <mergeCell ref="CB71:CB72"/>
    <mergeCell ref="CC71:CE72"/>
    <mergeCell ref="CF71:CH72"/>
    <mergeCell ref="Z72:AB74"/>
    <mergeCell ref="BZ69:BZ70"/>
    <mergeCell ref="CA69:CA70"/>
    <mergeCell ref="CB69:CB70"/>
    <mergeCell ref="CC69:CE70"/>
    <mergeCell ref="CF69:CH70"/>
    <mergeCell ref="CI69:CK74"/>
    <mergeCell ref="CC73:CE74"/>
    <mergeCell ref="CF73:CH74"/>
    <mergeCell ref="Z69:AB71"/>
    <mergeCell ref="AC69:AE74"/>
    <mergeCell ref="AF69:AH71"/>
    <mergeCell ref="BS69:BU74"/>
    <mergeCell ref="BV69:BV70"/>
    <mergeCell ref="BW69:BY70"/>
    <mergeCell ref="AR69:AT74"/>
    <mergeCell ref="AU69:AW74"/>
    <mergeCell ref="AX69:AZ74"/>
    <mergeCell ref="BA69:BC74"/>
    <mergeCell ref="BD69:BF74"/>
    <mergeCell ref="BG69:BI74"/>
    <mergeCell ref="BV73:BV74"/>
    <mergeCell ref="BW73:BY74"/>
    <mergeCell ref="CF67:CH68"/>
    <mergeCell ref="CF63:CH64"/>
    <mergeCell ref="A69:A74"/>
    <mergeCell ref="B69:D74"/>
    <mergeCell ref="E69:G74"/>
    <mergeCell ref="H69:J74"/>
    <mergeCell ref="K69:M74"/>
    <mergeCell ref="N69:T70"/>
    <mergeCell ref="U69:X70"/>
    <mergeCell ref="Y69:Y74"/>
    <mergeCell ref="A63:A68"/>
    <mergeCell ref="B63:D68"/>
    <mergeCell ref="E63:G68"/>
    <mergeCell ref="H63:J68"/>
    <mergeCell ref="K63:M68"/>
    <mergeCell ref="N73:X74"/>
    <mergeCell ref="AL69:AN74"/>
    <mergeCell ref="AO69:AQ74"/>
    <mergeCell ref="AF72:AH74"/>
    <mergeCell ref="AI72:AK74"/>
    <mergeCell ref="CC67:CE68"/>
    <mergeCell ref="BJ69:BL74"/>
    <mergeCell ref="BM69:BO74"/>
    <mergeCell ref="BP69:BR74"/>
    <mergeCell ref="Z66:AB68"/>
    <mergeCell ref="AF66:AH68"/>
    <mergeCell ref="AI66:AK68"/>
    <mergeCell ref="N67:X68"/>
    <mergeCell ref="BV67:BV68"/>
    <mergeCell ref="BW67:BY68"/>
    <mergeCell ref="BZ67:BZ68"/>
    <mergeCell ref="CA67:CA68"/>
    <mergeCell ref="CB67:CB68"/>
    <mergeCell ref="AR63:AT68"/>
    <mergeCell ref="AU63:AW68"/>
    <mergeCell ref="AX63:AZ68"/>
    <mergeCell ref="BA63:BC68"/>
    <mergeCell ref="U63:X64"/>
    <mergeCell ref="Y63:Y68"/>
    <mergeCell ref="Z63:AB65"/>
    <mergeCell ref="AC63:AE68"/>
    <mergeCell ref="AF63:AH65"/>
    <mergeCell ref="AI63:AK65"/>
    <mergeCell ref="N63:T64"/>
    <mergeCell ref="CI63:CK68"/>
    <mergeCell ref="CL63:CN68"/>
    <mergeCell ref="N65:X66"/>
    <mergeCell ref="BV65:BV66"/>
    <mergeCell ref="BW65:BY66"/>
    <mergeCell ref="BZ65:BZ66"/>
    <mergeCell ref="CA65:CA66"/>
    <mergeCell ref="CB65:CB66"/>
    <mergeCell ref="CC65:CE66"/>
    <mergeCell ref="BV63:BV64"/>
    <mergeCell ref="BW63:BY64"/>
    <mergeCell ref="BZ63:BZ64"/>
    <mergeCell ref="CA63:CA64"/>
    <mergeCell ref="CB63:CB64"/>
    <mergeCell ref="CC63:CE64"/>
    <mergeCell ref="BD63:BF68"/>
    <mergeCell ref="BG63:BI68"/>
    <mergeCell ref="BJ63:BL68"/>
    <mergeCell ref="BM63:BO68"/>
    <mergeCell ref="BP63:BR68"/>
    <mergeCell ref="BS63:BU68"/>
    <mergeCell ref="AL63:AN68"/>
    <mergeCell ref="AO63:AQ68"/>
    <mergeCell ref="CF65:CH66"/>
    <mergeCell ref="CL57:CN62"/>
    <mergeCell ref="N59:X60"/>
    <mergeCell ref="BV59:BV60"/>
    <mergeCell ref="BW59:BY60"/>
    <mergeCell ref="BZ59:BZ60"/>
    <mergeCell ref="CA59:CA60"/>
    <mergeCell ref="CB59:CB60"/>
    <mergeCell ref="CC59:CE60"/>
    <mergeCell ref="CF59:CH60"/>
    <mergeCell ref="Z60:AB62"/>
    <mergeCell ref="BZ57:BZ58"/>
    <mergeCell ref="CA57:CA58"/>
    <mergeCell ref="CB57:CB58"/>
    <mergeCell ref="CC57:CE58"/>
    <mergeCell ref="CF57:CH58"/>
    <mergeCell ref="CI57:CK62"/>
    <mergeCell ref="CC61:CE62"/>
    <mergeCell ref="CF61:CH62"/>
    <mergeCell ref="Z57:AB59"/>
    <mergeCell ref="AC57:AE62"/>
    <mergeCell ref="AF57:AH59"/>
    <mergeCell ref="AI57:AK59"/>
    <mergeCell ref="AL57:AN62"/>
    <mergeCell ref="AO57:AQ62"/>
    <mergeCell ref="AF60:AH62"/>
    <mergeCell ref="AI60:AK62"/>
    <mergeCell ref="CC55:CE56"/>
    <mergeCell ref="BJ57:BL62"/>
    <mergeCell ref="BM57:BO62"/>
    <mergeCell ref="BP57:BR62"/>
    <mergeCell ref="BS57:BU62"/>
    <mergeCell ref="BV57:BV58"/>
    <mergeCell ref="BW57:BY58"/>
    <mergeCell ref="AR57:AT62"/>
    <mergeCell ref="AU57:AW62"/>
    <mergeCell ref="AX57:AZ62"/>
    <mergeCell ref="BA57:BC62"/>
    <mergeCell ref="BD57:BF62"/>
    <mergeCell ref="BG57:BI62"/>
    <mergeCell ref="BV61:BV62"/>
    <mergeCell ref="BW61:BY62"/>
    <mergeCell ref="BZ61:BZ62"/>
    <mergeCell ref="CA61:CA62"/>
    <mergeCell ref="CB61:CB62"/>
    <mergeCell ref="A57:A62"/>
    <mergeCell ref="B57:D62"/>
    <mergeCell ref="E57:G62"/>
    <mergeCell ref="H57:J62"/>
    <mergeCell ref="K57:M62"/>
    <mergeCell ref="N57:T58"/>
    <mergeCell ref="U57:X58"/>
    <mergeCell ref="Y57:Y62"/>
    <mergeCell ref="A51:A56"/>
    <mergeCell ref="B51:D56"/>
    <mergeCell ref="E51:G56"/>
    <mergeCell ref="H51:J56"/>
    <mergeCell ref="K51:M56"/>
    <mergeCell ref="N61:X62"/>
    <mergeCell ref="CF53:CH54"/>
    <mergeCell ref="Z54:AB56"/>
    <mergeCell ref="AF54:AH56"/>
    <mergeCell ref="AI54:AK56"/>
    <mergeCell ref="N55:X56"/>
    <mergeCell ref="BV55:BV56"/>
    <mergeCell ref="BW55:BY56"/>
    <mergeCell ref="BZ55:BZ56"/>
    <mergeCell ref="CA55:CA56"/>
    <mergeCell ref="CB55:CB56"/>
    <mergeCell ref="AR51:AT56"/>
    <mergeCell ref="AU51:AW56"/>
    <mergeCell ref="AX51:AZ56"/>
    <mergeCell ref="BA51:BC56"/>
    <mergeCell ref="U51:X52"/>
    <mergeCell ref="Y51:Y56"/>
    <mergeCell ref="Z51:AB53"/>
    <mergeCell ref="AC51:AE56"/>
    <mergeCell ref="AF51:AH53"/>
    <mergeCell ref="AI51:AK53"/>
    <mergeCell ref="N51:T52"/>
    <mergeCell ref="CF55:CH56"/>
    <mergeCell ref="CF51:CH52"/>
    <mergeCell ref="AI45:AK47"/>
    <mergeCell ref="CI51:CK56"/>
    <mergeCell ref="CL51:CN56"/>
    <mergeCell ref="N53:X54"/>
    <mergeCell ref="BV53:BV54"/>
    <mergeCell ref="BW53:BY54"/>
    <mergeCell ref="BZ53:BZ54"/>
    <mergeCell ref="CA53:CA54"/>
    <mergeCell ref="CB53:CB54"/>
    <mergeCell ref="CC53:CE54"/>
    <mergeCell ref="BV51:BV52"/>
    <mergeCell ref="BW51:BY52"/>
    <mergeCell ref="BZ51:BZ52"/>
    <mergeCell ref="CA51:CA52"/>
    <mergeCell ref="CB51:CB52"/>
    <mergeCell ref="CC51:CE52"/>
    <mergeCell ref="BD51:BF56"/>
    <mergeCell ref="BG51:BI56"/>
    <mergeCell ref="BJ51:BL56"/>
    <mergeCell ref="BM51:BO56"/>
    <mergeCell ref="BP51:BR56"/>
    <mergeCell ref="BS51:BU56"/>
    <mergeCell ref="AL51:AN56"/>
    <mergeCell ref="AO51:AQ56"/>
    <mergeCell ref="BZ49:BZ50"/>
    <mergeCell ref="CA49:CA50"/>
    <mergeCell ref="CB49:CB50"/>
    <mergeCell ref="CL45:CN50"/>
    <mergeCell ref="N47:X48"/>
    <mergeCell ref="BV47:BV48"/>
    <mergeCell ref="BW47:BY48"/>
    <mergeCell ref="BZ47:BZ48"/>
    <mergeCell ref="CA47:CA48"/>
    <mergeCell ref="CB47:CB48"/>
    <mergeCell ref="CC47:CE48"/>
    <mergeCell ref="CF47:CH48"/>
    <mergeCell ref="Z48:AB50"/>
    <mergeCell ref="BZ45:BZ46"/>
    <mergeCell ref="CA45:CA46"/>
    <mergeCell ref="CB45:CB46"/>
    <mergeCell ref="CC45:CE46"/>
    <mergeCell ref="CF45:CH46"/>
    <mergeCell ref="CI45:CK50"/>
    <mergeCell ref="CC49:CE50"/>
    <mergeCell ref="CF49:CH50"/>
    <mergeCell ref="Z45:AB47"/>
    <mergeCell ref="AC45:AE50"/>
    <mergeCell ref="AF45:AH47"/>
    <mergeCell ref="BS45:BU50"/>
    <mergeCell ref="BV45:BV46"/>
    <mergeCell ref="BW45:BY46"/>
    <mergeCell ref="AR45:AT50"/>
    <mergeCell ref="AU45:AW50"/>
    <mergeCell ref="AX45:AZ50"/>
    <mergeCell ref="BA45:BC50"/>
    <mergeCell ref="BD45:BF50"/>
    <mergeCell ref="BG45:BI50"/>
    <mergeCell ref="BV49:BV50"/>
    <mergeCell ref="BW49:BY50"/>
    <mergeCell ref="CF43:CH44"/>
    <mergeCell ref="CF39:CH40"/>
    <mergeCell ref="A45:A50"/>
    <mergeCell ref="B45:D50"/>
    <mergeCell ref="E45:G50"/>
    <mergeCell ref="H45:J50"/>
    <mergeCell ref="K45:M50"/>
    <mergeCell ref="N45:T46"/>
    <mergeCell ref="U45:X46"/>
    <mergeCell ref="Y45:Y50"/>
    <mergeCell ref="A39:A44"/>
    <mergeCell ref="B39:D44"/>
    <mergeCell ref="E39:G44"/>
    <mergeCell ref="H39:J44"/>
    <mergeCell ref="K39:M44"/>
    <mergeCell ref="N49:X50"/>
    <mergeCell ref="AL45:AN50"/>
    <mergeCell ref="AO45:AQ50"/>
    <mergeCell ref="AF48:AH50"/>
    <mergeCell ref="AI48:AK50"/>
    <mergeCell ref="CC43:CE44"/>
    <mergeCell ref="BJ45:BL50"/>
    <mergeCell ref="BM45:BO50"/>
    <mergeCell ref="BP45:BR50"/>
    <mergeCell ref="Z42:AB44"/>
    <mergeCell ref="AF42:AH44"/>
    <mergeCell ref="AI42:AK44"/>
    <mergeCell ref="N43:X44"/>
    <mergeCell ref="BV43:BV44"/>
    <mergeCell ref="BW43:BY44"/>
    <mergeCell ref="BZ43:BZ44"/>
    <mergeCell ref="CA43:CA44"/>
    <mergeCell ref="CB43:CB44"/>
    <mergeCell ref="AR39:AT44"/>
    <mergeCell ref="AU39:AW44"/>
    <mergeCell ref="AX39:AZ44"/>
    <mergeCell ref="BA39:BC44"/>
    <mergeCell ref="U39:X40"/>
    <mergeCell ref="Y39:Y44"/>
    <mergeCell ref="Z39:AB41"/>
    <mergeCell ref="AC39:AE44"/>
    <mergeCell ref="AF39:AH41"/>
    <mergeCell ref="AI39:AK41"/>
    <mergeCell ref="N39:T40"/>
    <mergeCell ref="CI39:CK44"/>
    <mergeCell ref="CL39:CN44"/>
    <mergeCell ref="N41:X42"/>
    <mergeCell ref="BV41:BV42"/>
    <mergeCell ref="BW41:BY42"/>
    <mergeCell ref="BZ41:BZ42"/>
    <mergeCell ref="CA41:CA42"/>
    <mergeCell ref="CB41:CB42"/>
    <mergeCell ref="CC41:CE42"/>
    <mergeCell ref="BV39:BV40"/>
    <mergeCell ref="BW39:BY40"/>
    <mergeCell ref="BZ39:BZ40"/>
    <mergeCell ref="CA39:CA40"/>
    <mergeCell ref="CB39:CB40"/>
    <mergeCell ref="CC39:CE40"/>
    <mergeCell ref="BD39:BF44"/>
    <mergeCell ref="BG39:BI44"/>
    <mergeCell ref="BJ39:BL44"/>
    <mergeCell ref="BM39:BO44"/>
    <mergeCell ref="BP39:BR44"/>
    <mergeCell ref="BS39:BU44"/>
    <mergeCell ref="AL39:AN44"/>
    <mergeCell ref="AO39:AQ44"/>
    <mergeCell ref="CF41:CH42"/>
    <mergeCell ref="CL33:CN38"/>
    <mergeCell ref="N35:X36"/>
    <mergeCell ref="BV35:BV36"/>
    <mergeCell ref="BW35:BY36"/>
    <mergeCell ref="BZ35:BZ36"/>
    <mergeCell ref="CA35:CA36"/>
    <mergeCell ref="CB35:CB36"/>
    <mergeCell ref="CC35:CE36"/>
    <mergeCell ref="CF35:CH36"/>
    <mergeCell ref="Z36:AB38"/>
    <mergeCell ref="BZ33:BZ34"/>
    <mergeCell ref="CA33:CA34"/>
    <mergeCell ref="CB33:CB34"/>
    <mergeCell ref="CC33:CE34"/>
    <mergeCell ref="CF33:CH34"/>
    <mergeCell ref="CI33:CK38"/>
    <mergeCell ref="CC37:CE38"/>
    <mergeCell ref="CF37:CH38"/>
    <mergeCell ref="Z33:AB35"/>
    <mergeCell ref="AC33:AE38"/>
    <mergeCell ref="AF33:AH35"/>
    <mergeCell ref="AI33:AK35"/>
    <mergeCell ref="AL33:AN38"/>
    <mergeCell ref="AO33:AQ38"/>
    <mergeCell ref="AF36:AH38"/>
    <mergeCell ref="AI36:AK38"/>
    <mergeCell ref="CC31:CE32"/>
    <mergeCell ref="BJ33:BL38"/>
    <mergeCell ref="BM33:BO38"/>
    <mergeCell ref="BP33:BR38"/>
    <mergeCell ref="BS33:BU38"/>
    <mergeCell ref="BV33:BV34"/>
    <mergeCell ref="BW33:BY34"/>
    <mergeCell ref="AR33:AT38"/>
    <mergeCell ref="AU33:AW38"/>
    <mergeCell ref="AX33:AZ38"/>
    <mergeCell ref="BA33:BC38"/>
    <mergeCell ref="BD33:BF38"/>
    <mergeCell ref="BG33:BI38"/>
    <mergeCell ref="BV37:BV38"/>
    <mergeCell ref="BW37:BY38"/>
    <mergeCell ref="BZ37:BZ38"/>
    <mergeCell ref="CA37:CA38"/>
    <mergeCell ref="CB37:CB38"/>
    <mergeCell ref="A33:A38"/>
    <mergeCell ref="B33:D38"/>
    <mergeCell ref="E33:G38"/>
    <mergeCell ref="H33:J38"/>
    <mergeCell ref="K33:M38"/>
    <mergeCell ref="N33:T34"/>
    <mergeCell ref="U33:X34"/>
    <mergeCell ref="Y33:Y38"/>
    <mergeCell ref="A27:A32"/>
    <mergeCell ref="B27:D32"/>
    <mergeCell ref="E27:G32"/>
    <mergeCell ref="H27:J32"/>
    <mergeCell ref="K27:M32"/>
    <mergeCell ref="N37:X38"/>
    <mergeCell ref="CF29:CH30"/>
    <mergeCell ref="Z30:AB32"/>
    <mergeCell ref="AF30:AH32"/>
    <mergeCell ref="AI30:AK32"/>
    <mergeCell ref="N31:X32"/>
    <mergeCell ref="BV31:BV32"/>
    <mergeCell ref="BW31:BY32"/>
    <mergeCell ref="BZ31:BZ32"/>
    <mergeCell ref="CA31:CA32"/>
    <mergeCell ref="CB31:CB32"/>
    <mergeCell ref="AR27:AT32"/>
    <mergeCell ref="AU27:AW32"/>
    <mergeCell ref="AX27:AZ32"/>
    <mergeCell ref="BA27:BC32"/>
    <mergeCell ref="U27:X28"/>
    <mergeCell ref="Y27:Y32"/>
    <mergeCell ref="Z27:AB29"/>
    <mergeCell ref="AC27:AE32"/>
    <mergeCell ref="AF27:AH29"/>
    <mergeCell ref="AI27:AK29"/>
    <mergeCell ref="N27:T28"/>
    <mergeCell ref="CF31:CH32"/>
    <mergeCell ref="CF27:CH28"/>
    <mergeCell ref="AI21:AK23"/>
    <mergeCell ref="CI27:CK32"/>
    <mergeCell ref="CL27:CN32"/>
    <mergeCell ref="N29:X30"/>
    <mergeCell ref="BV29:BV30"/>
    <mergeCell ref="BW29:BY30"/>
    <mergeCell ref="BZ29:BZ30"/>
    <mergeCell ref="CA29:CA30"/>
    <mergeCell ref="CB29:CB30"/>
    <mergeCell ref="CC29:CE30"/>
    <mergeCell ref="BV27:BV28"/>
    <mergeCell ref="BW27:BY28"/>
    <mergeCell ref="BZ27:BZ28"/>
    <mergeCell ref="CA27:CA28"/>
    <mergeCell ref="CB27:CB28"/>
    <mergeCell ref="CC27:CE28"/>
    <mergeCell ref="BD27:BF32"/>
    <mergeCell ref="BG27:BI32"/>
    <mergeCell ref="BJ27:BL32"/>
    <mergeCell ref="BM27:BO32"/>
    <mergeCell ref="BP27:BR32"/>
    <mergeCell ref="BS27:BU32"/>
    <mergeCell ref="AL27:AN32"/>
    <mergeCell ref="AO27:AQ32"/>
    <mergeCell ref="BZ25:BZ26"/>
    <mergeCell ref="CA25:CA26"/>
    <mergeCell ref="CB25:CB26"/>
    <mergeCell ref="CL21:CN26"/>
    <mergeCell ref="N23:X24"/>
    <mergeCell ref="BV23:BV24"/>
    <mergeCell ref="BW23:BY24"/>
    <mergeCell ref="BZ23:BZ24"/>
    <mergeCell ref="CA23:CA24"/>
    <mergeCell ref="CB23:CB24"/>
    <mergeCell ref="CC23:CE24"/>
    <mergeCell ref="CF23:CH24"/>
    <mergeCell ref="Z24:AB26"/>
    <mergeCell ref="BZ21:BZ22"/>
    <mergeCell ref="CA21:CA22"/>
    <mergeCell ref="CB21:CB22"/>
    <mergeCell ref="CC21:CE22"/>
    <mergeCell ref="CF21:CH22"/>
    <mergeCell ref="CI21:CK26"/>
    <mergeCell ref="CC25:CE26"/>
    <mergeCell ref="CF25:CH26"/>
    <mergeCell ref="Z21:AB23"/>
    <mergeCell ref="AC21:AE26"/>
    <mergeCell ref="AF21:AH23"/>
    <mergeCell ref="BS21:BU26"/>
    <mergeCell ref="BV21:BV22"/>
    <mergeCell ref="BW21:BY22"/>
    <mergeCell ref="AR21:AT26"/>
    <mergeCell ref="AU21:AW26"/>
    <mergeCell ref="AX21:AZ26"/>
    <mergeCell ref="BA21:BC26"/>
    <mergeCell ref="BD21:BF26"/>
    <mergeCell ref="BG21:BI26"/>
    <mergeCell ref="BV25:BV26"/>
    <mergeCell ref="BW25:BY26"/>
    <mergeCell ref="CF19:CH20"/>
    <mergeCell ref="CF15:CH16"/>
    <mergeCell ref="A21:A26"/>
    <mergeCell ref="B21:D26"/>
    <mergeCell ref="E21:G26"/>
    <mergeCell ref="H21:J26"/>
    <mergeCell ref="K21:M26"/>
    <mergeCell ref="N21:T22"/>
    <mergeCell ref="U21:X22"/>
    <mergeCell ref="Y21:Y26"/>
    <mergeCell ref="A15:A20"/>
    <mergeCell ref="B15:D20"/>
    <mergeCell ref="E15:G20"/>
    <mergeCell ref="H15:J20"/>
    <mergeCell ref="K15:M20"/>
    <mergeCell ref="N25:X26"/>
    <mergeCell ref="AL21:AN26"/>
    <mergeCell ref="AO21:AQ26"/>
    <mergeCell ref="AF24:AH26"/>
    <mergeCell ref="AI24:AK26"/>
    <mergeCell ref="CC19:CE20"/>
    <mergeCell ref="BJ21:BL26"/>
    <mergeCell ref="BM21:BO26"/>
    <mergeCell ref="BP21:BR26"/>
    <mergeCell ref="Z18:AB20"/>
    <mergeCell ref="AF18:AH20"/>
    <mergeCell ref="AI18:AK20"/>
    <mergeCell ref="N19:X20"/>
    <mergeCell ref="BV19:BV20"/>
    <mergeCell ref="BW19:BY20"/>
    <mergeCell ref="BZ19:BZ20"/>
    <mergeCell ref="CA19:CA20"/>
    <mergeCell ref="CB19:CB20"/>
    <mergeCell ref="AR15:AT20"/>
    <mergeCell ref="AU15:AW20"/>
    <mergeCell ref="AX15:AZ20"/>
    <mergeCell ref="BA15:BC20"/>
    <mergeCell ref="U15:X16"/>
    <mergeCell ref="Y15:Y20"/>
    <mergeCell ref="Z15:AB17"/>
    <mergeCell ref="AC15:AE20"/>
    <mergeCell ref="AF15:AH17"/>
    <mergeCell ref="AI15:AK17"/>
    <mergeCell ref="N15:T16"/>
    <mergeCell ref="CI15:CK20"/>
    <mergeCell ref="CL15:CN20"/>
    <mergeCell ref="N17:X18"/>
    <mergeCell ref="BV17:BV18"/>
    <mergeCell ref="BW17:BY18"/>
    <mergeCell ref="BZ17:BZ18"/>
    <mergeCell ref="CA17:CA18"/>
    <mergeCell ref="CB17:CB18"/>
    <mergeCell ref="CC17:CE18"/>
    <mergeCell ref="BV15:BV16"/>
    <mergeCell ref="BW15:BY16"/>
    <mergeCell ref="BZ15:BZ16"/>
    <mergeCell ref="CA15:CA16"/>
    <mergeCell ref="CB15:CB16"/>
    <mergeCell ref="CC15:CE16"/>
    <mergeCell ref="BD15:BF20"/>
    <mergeCell ref="BG15:BI20"/>
    <mergeCell ref="BJ15:BL20"/>
    <mergeCell ref="BM15:BO20"/>
    <mergeCell ref="BP15:BR20"/>
    <mergeCell ref="BS15:BU20"/>
    <mergeCell ref="AL15:AN20"/>
    <mergeCell ref="AO15:AQ20"/>
    <mergeCell ref="CF17:CH18"/>
    <mergeCell ref="CL9:CN14"/>
    <mergeCell ref="BV11:CB12"/>
    <mergeCell ref="CC11:CE12"/>
    <mergeCell ref="CF11:CH12"/>
    <mergeCell ref="CI11:CK14"/>
    <mergeCell ref="Y9:Y14"/>
    <mergeCell ref="Z9:AB11"/>
    <mergeCell ref="AC9:AK10"/>
    <mergeCell ref="AL9:AN14"/>
    <mergeCell ref="AO9:AQ14"/>
    <mergeCell ref="AR9:AT14"/>
    <mergeCell ref="AC11:AE14"/>
    <mergeCell ref="AF11:AH12"/>
    <mergeCell ref="AI11:AK12"/>
    <mergeCell ref="Z12:AB14"/>
    <mergeCell ref="AF13:AH14"/>
    <mergeCell ref="AI13:AK14"/>
    <mergeCell ref="BV13:BY14"/>
    <mergeCell ref="BZ13:CB14"/>
    <mergeCell ref="CC13:CE14"/>
    <mergeCell ref="CF13:CH14"/>
    <mergeCell ref="BM12:BN14"/>
    <mergeCell ref="BO12:BO14"/>
    <mergeCell ref="BP12:BQ14"/>
    <mergeCell ref="B9:D14"/>
    <mergeCell ref="E9:G14"/>
    <mergeCell ref="H9:J14"/>
    <mergeCell ref="K9:M14"/>
    <mergeCell ref="N9:T10"/>
    <mergeCell ref="U9:X10"/>
    <mergeCell ref="N11:X12"/>
    <mergeCell ref="N13:X14"/>
    <mergeCell ref="CF5:CH5"/>
    <mergeCell ref="BR12:BR14"/>
    <mergeCell ref="BS12:BS14"/>
    <mergeCell ref="BT12:BU14"/>
    <mergeCell ref="BD12:BE14"/>
    <mergeCell ref="BF12:BF14"/>
    <mergeCell ref="BG12:BH14"/>
    <mergeCell ref="BI12:BI14"/>
    <mergeCell ref="BJ12:BK14"/>
    <mergeCell ref="BL12:BL14"/>
    <mergeCell ref="AU9:AW14"/>
    <mergeCell ref="AX9:AZ14"/>
    <mergeCell ref="BA9:BC14"/>
    <mergeCell ref="BD9:BU11"/>
    <mergeCell ref="BV9:CK10"/>
    <mergeCell ref="CI5:CN5"/>
    <mergeCell ref="O3:R3"/>
    <mergeCell ref="N7:P7"/>
    <mergeCell ref="Q7:AP7"/>
    <mergeCell ref="AW7:AY7"/>
    <mergeCell ref="BA7:BC7"/>
    <mergeCell ref="BD7:BH7"/>
    <mergeCell ref="CH7:CJ7"/>
    <mergeCell ref="CK7:CM7"/>
    <mergeCell ref="AV4:BF5"/>
    <mergeCell ref="BG4:BH5"/>
    <mergeCell ref="N5:O5"/>
    <mergeCell ref="P5:Q5"/>
    <mergeCell ref="R5:S5"/>
    <mergeCell ref="T5:Y5"/>
    <mergeCell ref="Z5:AC5"/>
    <mergeCell ref="AD5:AG5"/>
    <mergeCell ref="AH5:AK5"/>
    <mergeCell ref="AL5:AP5"/>
  </mergeCells>
  <phoneticPr fontId="1"/>
  <conditionalFormatting sqref="BS15:BU74">
    <cfRule type="cellIs" dxfId="35" priority="1" operator="lessThan">
      <formula>0</formula>
    </cfRule>
  </conditionalFormatting>
  <conditionalFormatting sqref="BA15:BC80">
    <cfRule type="cellIs" dxfId="34" priority="2" operator="equal">
      <formula>"誤入力"</formula>
    </cfRule>
  </conditionalFormatting>
  <conditionalFormatting sqref="BS15:BU80">
    <cfRule type="cellIs" dxfId="33" priority="3" operator="equal">
      <formula>"誤入力"</formula>
    </cfRule>
  </conditionalFormatting>
  <dataValidations count="7">
    <dataValidation allowBlank="1" showInputMessage="1" showErrorMessage="1" promptTitle="西暦で入力" prompt="例：2019/12" sqref="Z15:AB74"/>
    <dataValidation type="list" allowBlank="1" showInputMessage="1" sqref="Y15:Y74">
      <formula1>"　,元請,下請,ＪＶ,その他"</formula1>
    </dataValidation>
    <dataValidation type="list" allowBlank="1" showInputMessage="1" showErrorMessage="1" sqref="BV15:BV74">
      <formula1>"　,◎"</formula1>
    </dataValidation>
    <dataValidation type="list" allowBlank="1" showInputMessage="1" sqref="CL15:CN74">
      <formula1>"契約書,見積書,実行予算書,その他書類,現場確認"</formula1>
    </dataValidation>
    <dataValidation imeMode="fullAlpha" allowBlank="1" showInputMessage="1" showErrorMessage="1" sqref="AV7"/>
    <dataValidation imeMode="hiragana" allowBlank="1" showInputMessage="1" showErrorMessage="1" sqref="N15:X74 R6:AL6"/>
    <dataValidation imeMode="off" allowBlank="1" showInputMessage="1" showErrorMessage="1" sqref="AF75 CI51 CI45 CI39 CI33 CI27 CI21 CI15 AF21 CI63 AF15 CI69 BS12 BM12 AF27 AF33 AF39 AF45 AF51 AF57 BJ12 BP12 AF63 AF69 BD12 BG12 AC15:AE74 AW7:AY7 AF72:AH74 AF66:AH68 AF60:AH62 AF54:AH56 AF48:AH50 AF42:AH44 AF36:AH38 AF30:AH32 AF24:AH26 AF18:AH20 CI57 BA7:BC7 BD15:BR74 BW15:BZ74 CB15:CH74 AR15:AZ74 B15:M74 AL15:AN74"/>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69"/>
  <sheetViews>
    <sheetView showGridLines="0" showRowColHeaders="0" zoomScale="80" zoomScaleNormal="80" zoomScaleSheetLayoutView="80" workbookViewId="0">
      <selection activeCell="H15" sqref="H15:K18"/>
    </sheetView>
  </sheetViews>
  <sheetFormatPr defaultColWidth="0" defaultRowHeight="15" customHeight="1" zeroHeight="1" x14ac:dyDescent="0.2"/>
  <cols>
    <col min="1" max="2" width="2.625" style="90" customWidth="1"/>
    <col min="3" max="6" width="2.625" style="89" customWidth="1"/>
    <col min="7" max="7" width="2.625" style="18" customWidth="1"/>
    <col min="8" max="81" width="2.625" style="89" customWidth="1"/>
    <col min="82" max="16384" width="2.625" style="89" hidden="1"/>
  </cols>
  <sheetData>
    <row r="1" spans="1:81" ht="15" customHeight="1" x14ac:dyDescent="0.2">
      <c r="A1" s="46"/>
      <c r="B1" s="46"/>
      <c r="C1" s="52"/>
      <c r="D1" s="52"/>
      <c r="E1" s="52"/>
      <c r="F1" s="52"/>
      <c r="G1" s="53"/>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row>
    <row r="2" spans="1:81" s="10" customFormat="1" ht="9.9499999999999993" customHeight="1" thickBot="1" x14ac:dyDescent="0.25">
      <c r="A2" s="46"/>
      <c r="B2" s="9"/>
      <c r="G2" s="18"/>
      <c r="CC2" s="52"/>
    </row>
    <row r="3" spans="1:81" s="10" customFormat="1" ht="20.100000000000001" customHeight="1" thickBot="1" x14ac:dyDescent="0.25">
      <c r="A3" s="46"/>
      <c r="B3" s="9"/>
      <c r="C3" s="865" t="s">
        <v>161</v>
      </c>
      <c r="D3" s="866"/>
      <c r="E3" s="866"/>
      <c r="F3" s="867"/>
      <c r="G3" s="18"/>
      <c r="CC3" s="52"/>
    </row>
    <row r="4" spans="1:81" s="10" customFormat="1" ht="9.9499999999999993" customHeight="1" x14ac:dyDescent="0.2">
      <c r="A4" s="46"/>
      <c r="B4" s="9"/>
      <c r="C4" s="11"/>
      <c r="D4" s="11"/>
      <c r="E4" s="11"/>
      <c r="F4" s="11"/>
      <c r="H4" s="18"/>
      <c r="AJ4" s="1199" t="s">
        <v>9</v>
      </c>
      <c r="AK4" s="1199"/>
      <c r="AL4" s="1199"/>
      <c r="AM4" s="1199"/>
      <c r="AN4" s="1199"/>
      <c r="AO4" s="1199"/>
      <c r="AP4" s="1199"/>
      <c r="AQ4" s="1199"/>
      <c r="AR4" s="1199"/>
      <c r="AS4" s="1199"/>
      <c r="AT4" s="1199"/>
      <c r="AU4" s="22"/>
      <c r="AV4" s="22"/>
      <c r="AW4" s="22"/>
      <c r="AX4" s="22"/>
      <c r="AZ4" s="22"/>
      <c r="BA4" s="22"/>
      <c r="BB4" s="22"/>
      <c r="BC4" s="22"/>
      <c r="BD4" s="22"/>
      <c r="BE4" s="22"/>
      <c r="BF4" s="11"/>
      <c r="BG4" s="11"/>
      <c r="BH4" s="11"/>
      <c r="BI4" s="11"/>
      <c r="BJ4" s="11"/>
      <c r="BK4" s="11"/>
      <c r="BL4" s="11"/>
      <c r="BM4" s="11"/>
      <c r="BN4" s="11"/>
      <c r="BO4" s="11"/>
      <c r="BP4" s="11"/>
      <c r="BQ4" s="11"/>
      <c r="BR4" s="11"/>
      <c r="BS4" s="11"/>
      <c r="BT4" s="11"/>
      <c r="BU4" s="11"/>
      <c r="BV4" s="11"/>
      <c r="BW4" s="11"/>
      <c r="BX4" s="11"/>
      <c r="BY4" s="11"/>
      <c r="BZ4" s="11"/>
      <c r="CA4" s="11"/>
      <c r="CB4" s="11"/>
      <c r="CC4" s="54"/>
    </row>
    <row r="5" spans="1:81" s="10" customFormat="1" ht="21.95" customHeight="1" x14ac:dyDescent="0.2">
      <c r="A5" s="46"/>
      <c r="B5" s="9"/>
      <c r="C5" s="1193" t="s">
        <v>11</v>
      </c>
      <c r="D5" s="1193"/>
      <c r="E5" s="1177" t="str">
        <f>IF(明細①!P5="","",明細①!P5)</f>
        <v/>
      </c>
      <c r="F5" s="1177"/>
      <c r="G5" s="1178" t="s">
        <v>12</v>
      </c>
      <c r="H5" s="1178"/>
      <c r="I5" s="1182" t="str">
        <f>IF(明細①!T5="","",明細①!T5)</f>
        <v/>
      </c>
      <c r="J5" s="1183"/>
      <c r="K5" s="1183"/>
      <c r="L5" s="1183"/>
      <c r="M5" s="1183"/>
      <c r="N5" s="1183"/>
      <c r="O5" s="1184" t="s">
        <v>13</v>
      </c>
      <c r="P5" s="1184"/>
      <c r="Q5" s="1184"/>
      <c r="R5" s="1184"/>
      <c r="S5" s="1183" t="str">
        <f>IF(明細①!AD5="","",明細①!AD5)</f>
        <v/>
      </c>
      <c r="T5" s="1183"/>
      <c r="U5" s="1183"/>
      <c r="V5" s="1183"/>
      <c r="W5" s="1185" t="s">
        <v>14</v>
      </c>
      <c r="X5" s="1185"/>
      <c r="Y5" s="1185"/>
      <c r="Z5" s="1185"/>
      <c r="AA5" s="1183" t="str">
        <f>IF(明細①!AL5="","",明細①!AL5)</f>
        <v/>
      </c>
      <c r="AB5" s="1183"/>
      <c r="AC5" s="1183"/>
      <c r="AD5" s="1183"/>
      <c r="AE5" s="1183"/>
      <c r="AJ5" s="1199"/>
      <c r="AK5" s="1199"/>
      <c r="AL5" s="1199"/>
      <c r="AM5" s="1199"/>
      <c r="AN5" s="1199"/>
      <c r="AO5" s="1199"/>
      <c r="AP5" s="1199"/>
      <c r="AQ5" s="1199"/>
      <c r="AR5" s="1199"/>
      <c r="AS5" s="1199"/>
      <c r="AT5" s="1199"/>
      <c r="AU5" s="22"/>
      <c r="AV5" s="22"/>
      <c r="AW5" s="22"/>
      <c r="BS5" s="1196"/>
      <c r="BT5" s="1197"/>
      <c r="BU5" s="1198"/>
      <c r="BV5" s="1194" t="s">
        <v>10</v>
      </c>
      <c r="BW5" s="1195"/>
      <c r="BX5" s="1195"/>
      <c r="BY5" s="1195"/>
      <c r="BZ5" s="1195"/>
      <c r="CA5" s="1195"/>
      <c r="CC5" s="52"/>
    </row>
    <row r="6" spans="1:81" s="10" customFormat="1" ht="9.9499999999999993" customHeight="1" x14ac:dyDescent="0.2">
      <c r="A6" s="46"/>
      <c r="B6" s="9"/>
      <c r="D6" s="69"/>
      <c r="E6" s="69"/>
      <c r="F6" s="69"/>
      <c r="G6" s="70"/>
      <c r="H6" s="70"/>
      <c r="I6" s="70"/>
      <c r="J6" s="70"/>
      <c r="K6" s="70"/>
      <c r="L6" s="70"/>
      <c r="M6" s="70"/>
      <c r="N6" s="70"/>
      <c r="O6" s="70"/>
      <c r="P6" s="70"/>
      <c r="Q6" s="70"/>
      <c r="R6" s="70"/>
      <c r="S6" s="70"/>
      <c r="T6" s="70"/>
      <c r="U6" s="70"/>
      <c r="V6" s="70"/>
      <c r="W6" s="70"/>
      <c r="X6" s="70"/>
      <c r="Y6" s="70"/>
      <c r="Z6" s="70"/>
      <c r="AA6" s="70"/>
      <c r="CC6" s="52"/>
    </row>
    <row r="7" spans="1:81" s="10" customFormat="1" ht="21.95" customHeight="1" x14ac:dyDescent="0.25">
      <c r="A7" s="46"/>
      <c r="B7" s="9"/>
      <c r="C7" s="1186" t="s">
        <v>167</v>
      </c>
      <c r="D7" s="1187"/>
      <c r="E7" s="1187"/>
      <c r="F7" s="1188" t="str">
        <f>IF(明細①!Q7="","",明細①!Q7)</f>
        <v/>
      </c>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H7" s="1190" t="s">
        <v>17</v>
      </c>
      <c r="AI7" s="1190"/>
      <c r="AJ7" s="163" t="str">
        <f>IF(明細①!AW7="","",明細①!AW7)</f>
        <v/>
      </c>
      <c r="AK7" s="163"/>
      <c r="AL7" s="163"/>
      <c r="AM7" s="1191" t="s">
        <v>18</v>
      </c>
      <c r="AN7" s="1191"/>
      <c r="AO7" s="163" t="str">
        <f>IF(明細①!BA7="","",明細①!BA7)</f>
        <v/>
      </c>
      <c r="AP7" s="163"/>
      <c r="AQ7" s="163"/>
      <c r="AR7" s="1192" t="s">
        <v>19</v>
      </c>
      <c r="AS7" s="1192"/>
      <c r="AT7" s="1192"/>
      <c r="AU7" s="1192"/>
      <c r="AV7" s="1192"/>
      <c r="BU7" s="1200" t="s">
        <v>15</v>
      </c>
      <c r="BV7" s="1200"/>
      <c r="BW7" s="1200"/>
      <c r="BX7" s="1201"/>
      <c r="BY7" s="1201"/>
      <c r="BZ7" s="1201"/>
      <c r="CA7" s="71" t="s">
        <v>16</v>
      </c>
      <c r="CC7" s="52"/>
    </row>
    <row r="8" spans="1:81" s="10" customFormat="1" ht="9.9499999999999993" customHeight="1" thickBot="1" x14ac:dyDescent="0.25">
      <c r="A8" s="46"/>
      <c r="B8" s="9"/>
      <c r="H8" s="18"/>
      <c r="CC8" s="52"/>
    </row>
    <row r="9" spans="1:81" s="13" customFormat="1" ht="12" customHeight="1" x14ac:dyDescent="0.2">
      <c r="A9" s="47"/>
      <c r="B9" s="12"/>
      <c r="C9" s="868"/>
      <c r="D9" s="869"/>
      <c r="E9" s="869"/>
      <c r="F9" s="869"/>
      <c r="G9" s="870"/>
      <c r="H9" s="1135" t="s">
        <v>21</v>
      </c>
      <c r="I9" s="1103"/>
      <c r="J9" s="1103"/>
      <c r="K9" s="1103"/>
      <c r="L9" s="1103"/>
      <c r="M9" s="1103"/>
      <c r="N9" s="1103"/>
      <c r="O9" s="1103"/>
      <c r="P9" s="1103"/>
      <c r="Q9" s="1103"/>
      <c r="R9" s="1103"/>
      <c r="S9" s="1103"/>
      <c r="T9" s="1127" t="s">
        <v>102</v>
      </c>
      <c r="U9" s="1112"/>
      <c r="V9" s="1103"/>
      <c r="W9" s="1128"/>
      <c r="X9" s="1144" t="s">
        <v>103</v>
      </c>
      <c r="Y9" s="1103"/>
      <c r="Z9" s="1103"/>
      <c r="AA9" s="1128"/>
      <c r="AB9" s="1127" t="s">
        <v>104</v>
      </c>
      <c r="AC9" s="1112"/>
      <c r="AD9" s="1112"/>
      <c r="AE9" s="1112"/>
      <c r="AF9" s="1120" t="s">
        <v>100</v>
      </c>
      <c r="AG9" s="1112"/>
      <c r="AH9" s="1112"/>
      <c r="AI9" s="1112"/>
      <c r="AJ9" s="1111" t="s">
        <v>105</v>
      </c>
      <c r="AK9" s="1112"/>
      <c r="AL9" s="1112"/>
      <c r="AM9" s="1113"/>
      <c r="AN9" s="1103" t="s">
        <v>25</v>
      </c>
      <c r="AO9" s="1103"/>
      <c r="AP9" s="1104"/>
      <c r="AQ9" s="1104"/>
      <c r="AR9" s="1104"/>
      <c r="AS9" s="1104"/>
      <c r="AT9" s="1104"/>
      <c r="AU9" s="1104"/>
      <c r="AV9" s="1104"/>
      <c r="AW9" s="1104"/>
      <c r="AX9" s="1104"/>
      <c r="AY9" s="1104"/>
      <c r="AZ9" s="1104"/>
      <c r="BA9" s="1104"/>
      <c r="BB9" s="1104"/>
      <c r="BC9" s="1104"/>
      <c r="BD9" s="1104"/>
      <c r="BE9" s="1104"/>
      <c r="BF9" s="1104"/>
      <c r="BG9" s="1104"/>
      <c r="BH9" s="1104"/>
      <c r="BI9" s="1104"/>
      <c r="BJ9" s="1104"/>
      <c r="BK9" s="1105"/>
      <c r="BL9" s="1080" t="s">
        <v>26</v>
      </c>
      <c r="BM9" s="1081"/>
      <c r="BN9" s="1081"/>
      <c r="BO9" s="1081"/>
      <c r="BP9" s="1081"/>
      <c r="BQ9" s="1081"/>
      <c r="BR9" s="1081"/>
      <c r="BS9" s="1081"/>
      <c r="BT9" s="1081"/>
      <c r="BU9" s="1081"/>
      <c r="BV9" s="1081"/>
      <c r="BW9" s="1081"/>
      <c r="BX9" s="1081"/>
      <c r="BY9" s="1081"/>
      <c r="BZ9" s="1081"/>
      <c r="CA9" s="1082"/>
      <c r="CC9" s="55"/>
    </row>
    <row r="10" spans="1:81" s="13" customFormat="1" ht="12" customHeight="1" x14ac:dyDescent="0.2">
      <c r="A10" s="47"/>
      <c r="B10" s="12"/>
      <c r="C10" s="871"/>
      <c r="D10" s="872"/>
      <c r="E10" s="872"/>
      <c r="F10" s="872"/>
      <c r="G10" s="873"/>
      <c r="H10" s="1136"/>
      <c r="I10" s="1137"/>
      <c r="J10" s="1137"/>
      <c r="K10" s="1137"/>
      <c r="L10" s="1137"/>
      <c r="M10" s="1137"/>
      <c r="N10" s="1137"/>
      <c r="O10" s="1137"/>
      <c r="P10" s="1137"/>
      <c r="Q10" s="1137"/>
      <c r="R10" s="1137"/>
      <c r="S10" s="1137"/>
      <c r="T10" s="1129"/>
      <c r="U10" s="1130"/>
      <c r="V10" s="1130"/>
      <c r="W10" s="1131"/>
      <c r="X10" s="1129"/>
      <c r="Y10" s="1130"/>
      <c r="Z10" s="1130"/>
      <c r="AA10" s="1131"/>
      <c r="AB10" s="1121"/>
      <c r="AC10" s="1115"/>
      <c r="AD10" s="1115"/>
      <c r="AE10" s="1115"/>
      <c r="AF10" s="1121"/>
      <c r="AG10" s="1115"/>
      <c r="AH10" s="1115"/>
      <c r="AI10" s="1115"/>
      <c r="AJ10" s="1114"/>
      <c r="AK10" s="1115"/>
      <c r="AL10" s="1115"/>
      <c r="AM10" s="1116"/>
      <c r="AN10" s="1106"/>
      <c r="AO10" s="1106"/>
      <c r="AP10" s="1107"/>
      <c r="AQ10" s="1107"/>
      <c r="AR10" s="1107"/>
      <c r="AS10" s="1107"/>
      <c r="AT10" s="1107"/>
      <c r="AU10" s="1107"/>
      <c r="AV10" s="1107"/>
      <c r="AW10" s="1107"/>
      <c r="AX10" s="1107"/>
      <c r="AY10" s="1107"/>
      <c r="AZ10" s="1107"/>
      <c r="BA10" s="1107"/>
      <c r="BB10" s="1107"/>
      <c r="BC10" s="1107"/>
      <c r="BD10" s="1107"/>
      <c r="BE10" s="1107"/>
      <c r="BF10" s="1107"/>
      <c r="BG10" s="1107"/>
      <c r="BH10" s="1107"/>
      <c r="BI10" s="1107"/>
      <c r="BJ10" s="1107"/>
      <c r="BK10" s="1108"/>
      <c r="BL10" s="948"/>
      <c r="BM10" s="949"/>
      <c r="BN10" s="949"/>
      <c r="BO10" s="949"/>
      <c r="BP10" s="949"/>
      <c r="BQ10" s="949"/>
      <c r="BR10" s="949"/>
      <c r="BS10" s="949"/>
      <c r="BT10" s="949"/>
      <c r="BU10" s="949"/>
      <c r="BV10" s="949"/>
      <c r="BW10" s="949"/>
      <c r="BX10" s="949"/>
      <c r="BY10" s="949"/>
      <c r="BZ10" s="949"/>
      <c r="CA10" s="950"/>
      <c r="CC10" s="55"/>
    </row>
    <row r="11" spans="1:81" s="13" customFormat="1" ht="12" customHeight="1" x14ac:dyDescent="0.2">
      <c r="A11" s="47"/>
      <c r="B11" s="12"/>
      <c r="C11" s="871"/>
      <c r="D11" s="872"/>
      <c r="E11" s="872"/>
      <c r="F11" s="872"/>
      <c r="G11" s="873"/>
      <c r="H11" s="1141" t="s">
        <v>106</v>
      </c>
      <c r="I11" s="1076"/>
      <c r="J11" s="1076"/>
      <c r="K11" s="1123"/>
      <c r="L11" s="1075" t="s">
        <v>107</v>
      </c>
      <c r="M11" s="1076"/>
      <c r="N11" s="1076"/>
      <c r="O11" s="1123"/>
      <c r="P11" s="1075" t="s">
        <v>108</v>
      </c>
      <c r="Q11" s="1076"/>
      <c r="R11" s="1076"/>
      <c r="S11" s="1123"/>
      <c r="T11" s="1129"/>
      <c r="U11" s="1130"/>
      <c r="V11" s="1130"/>
      <c r="W11" s="1131"/>
      <c r="X11" s="1129"/>
      <c r="Y11" s="1130"/>
      <c r="Z11" s="1130"/>
      <c r="AA11" s="1131"/>
      <c r="AB11" s="1121"/>
      <c r="AC11" s="1115"/>
      <c r="AD11" s="1115"/>
      <c r="AE11" s="1115"/>
      <c r="AF11" s="1121"/>
      <c r="AG11" s="1115"/>
      <c r="AH11" s="1115"/>
      <c r="AI11" s="1115"/>
      <c r="AJ11" s="1114"/>
      <c r="AK11" s="1115"/>
      <c r="AL11" s="1115"/>
      <c r="AM11" s="1116"/>
      <c r="AN11" s="1109"/>
      <c r="AO11" s="1109"/>
      <c r="AP11" s="1109"/>
      <c r="AQ11" s="1109"/>
      <c r="AR11" s="1109"/>
      <c r="AS11" s="1109"/>
      <c r="AT11" s="1109"/>
      <c r="AU11" s="1109"/>
      <c r="AV11" s="1109"/>
      <c r="AW11" s="1109"/>
      <c r="AX11" s="1109"/>
      <c r="AY11" s="1109"/>
      <c r="AZ11" s="1109"/>
      <c r="BA11" s="1109"/>
      <c r="BB11" s="1109"/>
      <c r="BC11" s="1109"/>
      <c r="BD11" s="1109"/>
      <c r="BE11" s="1109"/>
      <c r="BF11" s="1109"/>
      <c r="BG11" s="1109"/>
      <c r="BH11" s="1109"/>
      <c r="BI11" s="1109"/>
      <c r="BJ11" s="1109"/>
      <c r="BK11" s="1110"/>
      <c r="BL11" s="1067" t="s">
        <v>154</v>
      </c>
      <c r="BM11" s="1068"/>
      <c r="BN11" s="1068"/>
      <c r="BO11" s="1069"/>
      <c r="BP11" s="1073" t="s">
        <v>130</v>
      </c>
      <c r="BQ11" s="1068"/>
      <c r="BR11" s="1068"/>
      <c r="BS11" s="1069"/>
      <c r="BT11" s="1073" t="s">
        <v>131</v>
      </c>
      <c r="BU11" s="1068"/>
      <c r="BV11" s="1068"/>
      <c r="BW11" s="1069"/>
      <c r="BX11" s="1083" t="s">
        <v>109</v>
      </c>
      <c r="BY11" s="1084"/>
      <c r="BZ11" s="1084"/>
      <c r="CA11" s="1085"/>
      <c r="CC11" s="55"/>
    </row>
    <row r="12" spans="1:81" s="13" customFormat="1" ht="12" customHeight="1" x14ac:dyDescent="0.2">
      <c r="A12" s="47"/>
      <c r="B12" s="12"/>
      <c r="C12" s="871"/>
      <c r="D12" s="872"/>
      <c r="E12" s="872"/>
      <c r="F12" s="872"/>
      <c r="G12" s="873"/>
      <c r="H12" s="948"/>
      <c r="I12" s="949"/>
      <c r="J12" s="949"/>
      <c r="K12" s="1142"/>
      <c r="L12" s="1124"/>
      <c r="M12" s="1125"/>
      <c r="N12" s="1125"/>
      <c r="O12" s="1126"/>
      <c r="P12" s="1124"/>
      <c r="Q12" s="1125"/>
      <c r="R12" s="1125"/>
      <c r="S12" s="1126"/>
      <c r="T12" s="1129"/>
      <c r="U12" s="1130"/>
      <c r="V12" s="1130"/>
      <c r="W12" s="1131"/>
      <c r="X12" s="1129"/>
      <c r="Y12" s="1130"/>
      <c r="Z12" s="1130"/>
      <c r="AA12" s="1131"/>
      <c r="AB12" s="1121"/>
      <c r="AC12" s="1115"/>
      <c r="AD12" s="1115"/>
      <c r="AE12" s="1115"/>
      <c r="AF12" s="1121"/>
      <c r="AG12" s="1115"/>
      <c r="AH12" s="1115"/>
      <c r="AI12" s="1115"/>
      <c r="AJ12" s="1114"/>
      <c r="AK12" s="1115"/>
      <c r="AL12" s="1115"/>
      <c r="AM12" s="1116"/>
      <c r="AN12" s="1218" t="str">
        <f>IF(AO7="","",IF(AO7+1&gt;12,AO7-11,AO7+1))</f>
        <v/>
      </c>
      <c r="AO12" s="1219"/>
      <c r="AP12" s="1076"/>
      <c r="AQ12" s="1098" t="s">
        <v>110</v>
      </c>
      <c r="AR12" s="1075" t="str">
        <f>IF(AN12="","",IF(AN12+1&gt;12,AN12-11,AN12+1))</f>
        <v/>
      </c>
      <c r="AS12" s="1076"/>
      <c r="AT12" s="1076"/>
      <c r="AU12" s="1098" t="s">
        <v>110</v>
      </c>
      <c r="AV12" s="1075" t="str">
        <f>IF(AN12="","",IF(AR12+1&gt;12,AR12-11,AR12+1))</f>
        <v/>
      </c>
      <c r="AW12" s="1076"/>
      <c r="AX12" s="1076"/>
      <c r="AY12" s="1098" t="s">
        <v>110</v>
      </c>
      <c r="AZ12" s="1075" t="str">
        <f>IF(AR12="","",IF(AV12+1&gt;12,AV12-11,AV12+1))</f>
        <v/>
      </c>
      <c r="BA12" s="1076"/>
      <c r="BB12" s="1076"/>
      <c r="BC12" s="1098" t="s">
        <v>110</v>
      </c>
      <c r="BD12" s="1075" t="str">
        <f>IF(AN12="","",IF(AZ12+1&gt;12,AZ12-11,AZ12+1))</f>
        <v/>
      </c>
      <c r="BE12" s="1076"/>
      <c r="BF12" s="1076"/>
      <c r="BG12" s="1098" t="s">
        <v>110</v>
      </c>
      <c r="BH12" s="1075" t="str">
        <f>IF(AN12="","",IF(BD12+1&gt;12,BD12-11,BD12+1))</f>
        <v/>
      </c>
      <c r="BI12" s="1076"/>
      <c r="BJ12" s="1208" t="s">
        <v>111</v>
      </c>
      <c r="BK12" s="1209"/>
      <c r="BL12" s="1070"/>
      <c r="BM12" s="1071"/>
      <c r="BN12" s="1071"/>
      <c r="BO12" s="1072"/>
      <c r="BP12" s="1074"/>
      <c r="BQ12" s="1071"/>
      <c r="BR12" s="1071"/>
      <c r="BS12" s="1072"/>
      <c r="BT12" s="1074"/>
      <c r="BU12" s="1071"/>
      <c r="BV12" s="1071"/>
      <c r="BW12" s="1072"/>
      <c r="BX12" s="1086"/>
      <c r="BY12" s="1087"/>
      <c r="BZ12" s="1087"/>
      <c r="CA12" s="1088"/>
      <c r="CC12" s="55"/>
    </row>
    <row r="13" spans="1:81" s="13" customFormat="1" ht="12" customHeight="1" x14ac:dyDescent="0.2">
      <c r="A13" s="47"/>
      <c r="B13" s="12"/>
      <c r="C13" s="871"/>
      <c r="D13" s="872"/>
      <c r="E13" s="872"/>
      <c r="F13" s="872"/>
      <c r="G13" s="873"/>
      <c r="H13" s="948"/>
      <c r="I13" s="949"/>
      <c r="J13" s="949"/>
      <c r="K13" s="1142"/>
      <c r="L13" s="1138" t="s">
        <v>112</v>
      </c>
      <c r="M13" s="1139"/>
      <c r="N13" s="1139"/>
      <c r="O13" s="1139"/>
      <c r="P13" s="1138" t="s">
        <v>113</v>
      </c>
      <c r="Q13" s="1139"/>
      <c r="R13" s="1139"/>
      <c r="S13" s="1139"/>
      <c r="T13" s="1129"/>
      <c r="U13" s="1130"/>
      <c r="V13" s="1130"/>
      <c r="W13" s="1131"/>
      <c r="X13" s="1129"/>
      <c r="Y13" s="1130"/>
      <c r="Z13" s="1130"/>
      <c r="AA13" s="1131"/>
      <c r="AB13" s="1121"/>
      <c r="AC13" s="1115"/>
      <c r="AD13" s="1115"/>
      <c r="AE13" s="1115"/>
      <c r="AF13" s="1121"/>
      <c r="AG13" s="1115"/>
      <c r="AH13" s="1115"/>
      <c r="AI13" s="1115"/>
      <c r="AJ13" s="1114"/>
      <c r="AK13" s="1115"/>
      <c r="AL13" s="1115"/>
      <c r="AM13" s="1116"/>
      <c r="AN13" s="948"/>
      <c r="AO13" s="949"/>
      <c r="AP13" s="1078"/>
      <c r="AQ13" s="1099"/>
      <c r="AR13" s="1077"/>
      <c r="AS13" s="949"/>
      <c r="AT13" s="1078"/>
      <c r="AU13" s="1099"/>
      <c r="AV13" s="1077"/>
      <c r="AW13" s="949"/>
      <c r="AX13" s="1078"/>
      <c r="AY13" s="1099"/>
      <c r="AZ13" s="1077"/>
      <c r="BA13" s="949"/>
      <c r="BB13" s="1078"/>
      <c r="BC13" s="1099"/>
      <c r="BD13" s="1077"/>
      <c r="BE13" s="949"/>
      <c r="BF13" s="1078"/>
      <c r="BG13" s="1099"/>
      <c r="BH13" s="1077"/>
      <c r="BI13" s="1078"/>
      <c r="BJ13" s="1107"/>
      <c r="BK13" s="1108"/>
      <c r="BL13" s="1212" t="s">
        <v>114</v>
      </c>
      <c r="BM13" s="1213"/>
      <c r="BN13" s="1213"/>
      <c r="BO13" s="1214"/>
      <c r="BP13" s="1202" t="str">
        <f>IF(明細①!CC13="","",明細①!CC13)</f>
        <v/>
      </c>
      <c r="BQ13" s="1203"/>
      <c r="BR13" s="1203"/>
      <c r="BS13" s="1204"/>
      <c r="BT13" s="1095" t="str">
        <f>IF(明細①!CF13="","",明細①!CF13)</f>
        <v/>
      </c>
      <c r="BU13" s="1095"/>
      <c r="BV13" s="1095"/>
      <c r="BW13" s="1095"/>
      <c r="BX13" s="1086"/>
      <c r="BY13" s="1087"/>
      <c r="BZ13" s="1087"/>
      <c r="CA13" s="1088"/>
      <c r="CC13" s="55"/>
    </row>
    <row r="14" spans="1:81" s="13" customFormat="1" ht="12" customHeight="1" thickBot="1" x14ac:dyDescent="0.25">
      <c r="A14" s="47"/>
      <c r="B14" s="12"/>
      <c r="C14" s="874"/>
      <c r="D14" s="875"/>
      <c r="E14" s="875"/>
      <c r="F14" s="875"/>
      <c r="G14" s="876"/>
      <c r="H14" s="951"/>
      <c r="I14" s="952"/>
      <c r="J14" s="952"/>
      <c r="K14" s="1143"/>
      <c r="L14" s="1140"/>
      <c r="M14" s="1140"/>
      <c r="N14" s="1140"/>
      <c r="O14" s="1140"/>
      <c r="P14" s="1140"/>
      <c r="Q14" s="1140"/>
      <c r="R14" s="1140"/>
      <c r="S14" s="1140"/>
      <c r="T14" s="1132"/>
      <c r="U14" s="1133"/>
      <c r="V14" s="1133"/>
      <c r="W14" s="1134"/>
      <c r="X14" s="1132"/>
      <c r="Y14" s="1133"/>
      <c r="Z14" s="1133"/>
      <c r="AA14" s="1134"/>
      <c r="AB14" s="1122"/>
      <c r="AC14" s="1118"/>
      <c r="AD14" s="1118"/>
      <c r="AE14" s="1118"/>
      <c r="AF14" s="1122"/>
      <c r="AG14" s="1118"/>
      <c r="AH14" s="1118"/>
      <c r="AI14" s="1118"/>
      <c r="AJ14" s="1117"/>
      <c r="AK14" s="1118"/>
      <c r="AL14" s="1118"/>
      <c r="AM14" s="1119"/>
      <c r="AN14" s="951"/>
      <c r="AO14" s="952"/>
      <c r="AP14" s="952"/>
      <c r="AQ14" s="1100"/>
      <c r="AR14" s="1079"/>
      <c r="AS14" s="952"/>
      <c r="AT14" s="952"/>
      <c r="AU14" s="1100"/>
      <c r="AV14" s="1079"/>
      <c r="AW14" s="952"/>
      <c r="AX14" s="952"/>
      <c r="AY14" s="1100"/>
      <c r="AZ14" s="1079"/>
      <c r="BA14" s="952"/>
      <c r="BB14" s="952"/>
      <c r="BC14" s="1100"/>
      <c r="BD14" s="1079"/>
      <c r="BE14" s="952"/>
      <c r="BF14" s="952"/>
      <c r="BG14" s="1100"/>
      <c r="BH14" s="1079"/>
      <c r="BI14" s="952"/>
      <c r="BJ14" s="1210"/>
      <c r="BK14" s="1211"/>
      <c r="BL14" s="1215"/>
      <c r="BM14" s="1216"/>
      <c r="BN14" s="1216"/>
      <c r="BO14" s="1217"/>
      <c r="BP14" s="1205"/>
      <c r="BQ14" s="1206"/>
      <c r="BR14" s="1206"/>
      <c r="BS14" s="1207"/>
      <c r="BT14" s="1096"/>
      <c r="BU14" s="1096"/>
      <c r="BV14" s="1096"/>
      <c r="BW14" s="1096"/>
      <c r="BX14" s="1089"/>
      <c r="BY14" s="1090"/>
      <c r="BZ14" s="1090"/>
      <c r="CA14" s="1091"/>
      <c r="CC14" s="55"/>
    </row>
    <row r="15" spans="1:81" s="14" customFormat="1" ht="12" customHeight="1" x14ac:dyDescent="0.2">
      <c r="A15" s="1059"/>
      <c r="B15" s="15"/>
      <c r="C15" s="929" t="s">
        <v>115</v>
      </c>
      <c r="D15" s="930"/>
      <c r="E15" s="930"/>
      <c r="F15" s="930"/>
      <c r="G15" s="931"/>
      <c r="H15" s="1061" t="str">
        <f>IF(明細①!AC75=0,"",明細①!AC75)</f>
        <v/>
      </c>
      <c r="I15" s="924"/>
      <c r="J15" s="924"/>
      <c r="K15" s="925"/>
      <c r="L15" s="877" t="str">
        <f>IF(H15="","",L17/H15)</f>
        <v/>
      </c>
      <c r="M15" s="877"/>
      <c r="N15" s="877"/>
      <c r="O15" s="877"/>
      <c r="P15" s="877" t="str">
        <f>IF(H15="","",P17/H15)</f>
        <v/>
      </c>
      <c r="Q15" s="877"/>
      <c r="R15" s="877"/>
      <c r="S15" s="877"/>
      <c r="T15" s="923" t="str">
        <f>IF(H15="","",明細①!AL$75)</f>
        <v/>
      </c>
      <c r="U15" s="924"/>
      <c r="V15" s="924"/>
      <c r="W15" s="925"/>
      <c r="X15" s="923" t="str">
        <f>IF(H15="","",明細①!AR$75)</f>
        <v/>
      </c>
      <c r="Y15" s="924"/>
      <c r="Z15" s="924"/>
      <c r="AA15" s="925"/>
      <c r="AB15" s="923" t="str">
        <f>IF(H15="","",明細①!AU$75)</f>
        <v/>
      </c>
      <c r="AC15" s="924"/>
      <c r="AD15" s="924"/>
      <c r="AE15" s="924"/>
      <c r="AF15" s="923" t="str">
        <f>IF(H15="","",明細①!AX$75)</f>
        <v/>
      </c>
      <c r="AG15" s="924"/>
      <c r="AH15" s="924"/>
      <c r="AI15" s="924"/>
      <c r="AJ15" s="1061" t="str">
        <f>IF(L15="","",明細①!BA$75)</f>
        <v/>
      </c>
      <c r="AK15" s="924"/>
      <c r="AL15" s="924"/>
      <c r="AM15" s="1102"/>
      <c r="AN15" s="924" t="str">
        <f>IF(H15="","",明細①!BD$75)</f>
        <v/>
      </c>
      <c r="AO15" s="924"/>
      <c r="AP15" s="924"/>
      <c r="AQ15" s="925"/>
      <c r="AR15" s="923" t="str">
        <f>IF(H15="","",明細①!BG$75)</f>
        <v/>
      </c>
      <c r="AS15" s="924"/>
      <c r="AT15" s="924"/>
      <c r="AU15" s="925"/>
      <c r="AV15" s="923" t="str">
        <f>IF(H15="","",明細①!BJ$75)</f>
        <v/>
      </c>
      <c r="AW15" s="924"/>
      <c r="AX15" s="924"/>
      <c r="AY15" s="925"/>
      <c r="AZ15" s="923" t="str">
        <f>IF(H15="","",明細①!BM$75)</f>
        <v/>
      </c>
      <c r="BA15" s="924"/>
      <c r="BB15" s="924"/>
      <c r="BC15" s="925"/>
      <c r="BD15" s="923" t="str">
        <f>IF(H15="","",明細①!BP$75)</f>
        <v/>
      </c>
      <c r="BE15" s="924"/>
      <c r="BF15" s="924"/>
      <c r="BG15" s="925"/>
      <c r="BH15" s="923" t="str">
        <f>IF(L15="","",明細①!BS$75)</f>
        <v/>
      </c>
      <c r="BI15" s="924"/>
      <c r="BJ15" s="924"/>
      <c r="BK15" s="1102"/>
      <c r="BL15" s="1101" t="str">
        <f>IF(H15="","",明細①!BW$75)</f>
        <v/>
      </c>
      <c r="BM15" s="1093"/>
      <c r="BN15" s="1093"/>
      <c r="BO15" s="1097"/>
      <c r="BP15" s="1092" t="str">
        <f>IF(H15="","",明細①!CC$75)</f>
        <v/>
      </c>
      <c r="BQ15" s="1093"/>
      <c r="BR15" s="1093"/>
      <c r="BS15" s="1097"/>
      <c r="BT15" s="1092" t="str">
        <f>IF(H15="","",明細①!CF$75)</f>
        <v/>
      </c>
      <c r="BU15" s="1093"/>
      <c r="BV15" s="1093"/>
      <c r="BW15" s="1097"/>
      <c r="BX15" s="1092" t="str">
        <f>IF(SUM(BL15,BP15,BT15)=0,"",SUM(BL15,BP15,BT15))</f>
        <v/>
      </c>
      <c r="BY15" s="1093"/>
      <c r="BZ15" s="1093"/>
      <c r="CA15" s="1094"/>
      <c r="CC15" s="56"/>
    </row>
    <row r="16" spans="1:81" s="14" customFormat="1" ht="12" customHeight="1" x14ac:dyDescent="0.2">
      <c r="A16" s="1059"/>
      <c r="B16" s="15"/>
      <c r="C16" s="886"/>
      <c r="D16" s="887"/>
      <c r="E16" s="887"/>
      <c r="F16" s="887"/>
      <c r="G16" s="888"/>
      <c r="H16" s="927"/>
      <c r="I16" s="1062"/>
      <c r="J16" s="1062"/>
      <c r="K16" s="919"/>
      <c r="L16" s="878"/>
      <c r="M16" s="878"/>
      <c r="N16" s="878"/>
      <c r="O16" s="878"/>
      <c r="P16" s="878"/>
      <c r="Q16" s="878"/>
      <c r="R16" s="878"/>
      <c r="S16" s="878"/>
      <c r="T16" s="917"/>
      <c r="U16" s="918"/>
      <c r="V16" s="918"/>
      <c r="W16" s="919"/>
      <c r="X16" s="917"/>
      <c r="Y16" s="918"/>
      <c r="Z16" s="918"/>
      <c r="AA16" s="919"/>
      <c r="AB16" s="917"/>
      <c r="AC16" s="918"/>
      <c r="AD16" s="918"/>
      <c r="AE16" s="918"/>
      <c r="AF16" s="917"/>
      <c r="AG16" s="918"/>
      <c r="AH16" s="918"/>
      <c r="AI16" s="918"/>
      <c r="AJ16" s="927"/>
      <c r="AK16" s="918"/>
      <c r="AL16" s="918"/>
      <c r="AM16" s="1063"/>
      <c r="AN16" s="918"/>
      <c r="AO16" s="918"/>
      <c r="AP16" s="1062"/>
      <c r="AQ16" s="919"/>
      <c r="AR16" s="917"/>
      <c r="AS16" s="918"/>
      <c r="AT16" s="1062"/>
      <c r="AU16" s="919"/>
      <c r="AV16" s="917"/>
      <c r="AW16" s="918"/>
      <c r="AX16" s="1062"/>
      <c r="AY16" s="919"/>
      <c r="AZ16" s="917"/>
      <c r="BA16" s="918"/>
      <c r="BB16" s="1062"/>
      <c r="BC16" s="919"/>
      <c r="BD16" s="917"/>
      <c r="BE16" s="918"/>
      <c r="BF16" s="1062"/>
      <c r="BG16" s="919"/>
      <c r="BH16" s="917"/>
      <c r="BI16" s="918"/>
      <c r="BJ16" s="1062"/>
      <c r="BK16" s="1063"/>
      <c r="BL16" s="1066"/>
      <c r="BM16" s="955"/>
      <c r="BN16" s="955"/>
      <c r="BO16" s="1065"/>
      <c r="BP16" s="954"/>
      <c r="BQ16" s="955"/>
      <c r="BR16" s="955"/>
      <c r="BS16" s="1065"/>
      <c r="BT16" s="954"/>
      <c r="BU16" s="955"/>
      <c r="BV16" s="955"/>
      <c r="BW16" s="1065"/>
      <c r="BX16" s="954"/>
      <c r="BY16" s="955"/>
      <c r="BZ16" s="955"/>
      <c r="CA16" s="956"/>
      <c r="CC16" s="56"/>
    </row>
    <row r="17" spans="1:81" s="14" customFormat="1" ht="12" customHeight="1" x14ac:dyDescent="0.2">
      <c r="A17" s="1059"/>
      <c r="B17" s="15"/>
      <c r="C17" s="886"/>
      <c r="D17" s="887"/>
      <c r="E17" s="887"/>
      <c r="F17" s="887"/>
      <c r="G17" s="888"/>
      <c r="H17" s="927"/>
      <c r="I17" s="1062"/>
      <c r="J17" s="1062"/>
      <c r="K17" s="919"/>
      <c r="L17" s="879" t="str">
        <f>IF(H15="","",明細①!AF78)</f>
        <v/>
      </c>
      <c r="M17" s="879"/>
      <c r="N17" s="879"/>
      <c r="O17" s="879"/>
      <c r="P17" s="933" t="str">
        <f>IF(H15="","",H15-L17)</f>
        <v/>
      </c>
      <c r="Q17" s="934"/>
      <c r="R17" s="934"/>
      <c r="S17" s="935"/>
      <c r="T17" s="917"/>
      <c r="U17" s="918"/>
      <c r="V17" s="918"/>
      <c r="W17" s="919"/>
      <c r="X17" s="917"/>
      <c r="Y17" s="918"/>
      <c r="Z17" s="918"/>
      <c r="AA17" s="919"/>
      <c r="AB17" s="917"/>
      <c r="AC17" s="918"/>
      <c r="AD17" s="918"/>
      <c r="AE17" s="918"/>
      <c r="AF17" s="917"/>
      <c r="AG17" s="918"/>
      <c r="AH17" s="918"/>
      <c r="AI17" s="918"/>
      <c r="AJ17" s="927"/>
      <c r="AK17" s="918"/>
      <c r="AL17" s="918"/>
      <c r="AM17" s="1063"/>
      <c r="AN17" s="918"/>
      <c r="AO17" s="918"/>
      <c r="AP17" s="1062"/>
      <c r="AQ17" s="919"/>
      <c r="AR17" s="917"/>
      <c r="AS17" s="918"/>
      <c r="AT17" s="1062"/>
      <c r="AU17" s="919"/>
      <c r="AV17" s="917"/>
      <c r="AW17" s="918"/>
      <c r="AX17" s="1062"/>
      <c r="AY17" s="919"/>
      <c r="AZ17" s="917"/>
      <c r="BA17" s="918"/>
      <c r="BB17" s="1062"/>
      <c r="BC17" s="919"/>
      <c r="BD17" s="917"/>
      <c r="BE17" s="918"/>
      <c r="BF17" s="1062"/>
      <c r="BG17" s="919"/>
      <c r="BH17" s="917"/>
      <c r="BI17" s="918"/>
      <c r="BJ17" s="1062"/>
      <c r="BK17" s="1063"/>
      <c r="BL17" s="1066"/>
      <c r="BM17" s="955"/>
      <c r="BN17" s="955"/>
      <c r="BO17" s="1065"/>
      <c r="BP17" s="954"/>
      <c r="BQ17" s="955"/>
      <c r="BR17" s="955"/>
      <c r="BS17" s="1065"/>
      <c r="BT17" s="954"/>
      <c r="BU17" s="955"/>
      <c r="BV17" s="955"/>
      <c r="BW17" s="1065"/>
      <c r="BX17" s="954"/>
      <c r="BY17" s="955"/>
      <c r="BZ17" s="955"/>
      <c r="CA17" s="956"/>
      <c r="CC17" s="56"/>
    </row>
    <row r="18" spans="1:81" s="14" customFormat="1" ht="12" customHeight="1" x14ac:dyDescent="0.2">
      <c r="A18" s="1059"/>
      <c r="B18" s="15"/>
      <c r="C18" s="886"/>
      <c r="D18" s="887"/>
      <c r="E18" s="887"/>
      <c r="F18" s="887"/>
      <c r="G18" s="888"/>
      <c r="H18" s="927"/>
      <c r="I18" s="918"/>
      <c r="J18" s="918"/>
      <c r="K18" s="919"/>
      <c r="L18" s="880"/>
      <c r="M18" s="880"/>
      <c r="N18" s="880"/>
      <c r="O18" s="880"/>
      <c r="P18" s="936"/>
      <c r="Q18" s="937"/>
      <c r="R18" s="937"/>
      <c r="S18" s="938"/>
      <c r="T18" s="917"/>
      <c r="U18" s="918"/>
      <c r="V18" s="918"/>
      <c r="W18" s="919"/>
      <c r="X18" s="917"/>
      <c r="Y18" s="918"/>
      <c r="Z18" s="918"/>
      <c r="AA18" s="919"/>
      <c r="AB18" s="917"/>
      <c r="AC18" s="918"/>
      <c r="AD18" s="918"/>
      <c r="AE18" s="918"/>
      <c r="AF18" s="917"/>
      <c r="AG18" s="918"/>
      <c r="AH18" s="918"/>
      <c r="AI18" s="918"/>
      <c r="AJ18" s="927"/>
      <c r="AK18" s="918"/>
      <c r="AL18" s="918"/>
      <c r="AM18" s="1063"/>
      <c r="AN18" s="918"/>
      <c r="AO18" s="918"/>
      <c r="AP18" s="918"/>
      <c r="AQ18" s="919"/>
      <c r="AR18" s="917"/>
      <c r="AS18" s="918"/>
      <c r="AT18" s="918"/>
      <c r="AU18" s="919"/>
      <c r="AV18" s="917"/>
      <c r="AW18" s="918"/>
      <c r="AX18" s="918"/>
      <c r="AY18" s="919"/>
      <c r="AZ18" s="917"/>
      <c r="BA18" s="918"/>
      <c r="BB18" s="918"/>
      <c r="BC18" s="919"/>
      <c r="BD18" s="917"/>
      <c r="BE18" s="918"/>
      <c r="BF18" s="918"/>
      <c r="BG18" s="919"/>
      <c r="BH18" s="917"/>
      <c r="BI18" s="918"/>
      <c r="BJ18" s="918"/>
      <c r="BK18" s="1063"/>
      <c r="BL18" s="1066"/>
      <c r="BM18" s="955"/>
      <c r="BN18" s="955"/>
      <c r="BO18" s="1065"/>
      <c r="BP18" s="954"/>
      <c r="BQ18" s="955"/>
      <c r="BR18" s="955"/>
      <c r="BS18" s="1065"/>
      <c r="BT18" s="954"/>
      <c r="BU18" s="955"/>
      <c r="BV18" s="955"/>
      <c r="BW18" s="1065"/>
      <c r="BX18" s="954"/>
      <c r="BY18" s="955"/>
      <c r="BZ18" s="955"/>
      <c r="CA18" s="956"/>
      <c r="CC18" s="56"/>
    </row>
    <row r="19" spans="1:81" s="14" customFormat="1" ht="12" customHeight="1" x14ac:dyDescent="0.2">
      <c r="A19" s="1059"/>
      <c r="B19" s="15"/>
      <c r="C19" s="883" t="s">
        <v>116</v>
      </c>
      <c r="D19" s="884"/>
      <c r="E19" s="884"/>
      <c r="F19" s="884"/>
      <c r="G19" s="885"/>
      <c r="H19" s="926" t="str">
        <f>IF(明細②!AC75=0,"",明細②!AC75)</f>
        <v/>
      </c>
      <c r="I19" s="915"/>
      <c r="J19" s="915"/>
      <c r="K19" s="916"/>
      <c r="L19" s="932" t="str">
        <f>IF(H19="","",L21/H19)</f>
        <v/>
      </c>
      <c r="M19" s="932"/>
      <c r="N19" s="932"/>
      <c r="O19" s="932"/>
      <c r="P19" s="932" t="str">
        <f>IF(H19="","",P21/H19)</f>
        <v/>
      </c>
      <c r="Q19" s="932"/>
      <c r="R19" s="932"/>
      <c r="S19" s="932"/>
      <c r="T19" s="914" t="str">
        <f>IF(H19="","",明細②!AL$75)</f>
        <v/>
      </c>
      <c r="U19" s="915"/>
      <c r="V19" s="915"/>
      <c r="W19" s="916"/>
      <c r="X19" s="914" t="str">
        <f>IF(H19="","",明細②!AR$75)</f>
        <v/>
      </c>
      <c r="Y19" s="915"/>
      <c r="Z19" s="915"/>
      <c r="AA19" s="916"/>
      <c r="AB19" s="914" t="str">
        <f>IF(H19="","",明細②!AU$75)</f>
        <v/>
      </c>
      <c r="AC19" s="915"/>
      <c r="AD19" s="915"/>
      <c r="AE19" s="915"/>
      <c r="AF19" s="914" t="str">
        <f>IF(H19="","",明細②!AX$75)</f>
        <v/>
      </c>
      <c r="AG19" s="915"/>
      <c r="AH19" s="915"/>
      <c r="AI19" s="915"/>
      <c r="AJ19" s="926" t="str">
        <f>IF(L19="","",明細②!BA$75)</f>
        <v/>
      </c>
      <c r="AK19" s="915"/>
      <c r="AL19" s="915"/>
      <c r="AM19" s="957"/>
      <c r="AN19" s="915" t="str">
        <f>IF(H19="","",明細②!BD$75)</f>
        <v/>
      </c>
      <c r="AO19" s="915"/>
      <c r="AP19" s="915"/>
      <c r="AQ19" s="916"/>
      <c r="AR19" s="914" t="str">
        <f>IF(H19="","",明細②!BG$75)</f>
        <v/>
      </c>
      <c r="AS19" s="915"/>
      <c r="AT19" s="915"/>
      <c r="AU19" s="916"/>
      <c r="AV19" s="914" t="str">
        <f>IF(H19="","",明細②!BJ$75)</f>
        <v/>
      </c>
      <c r="AW19" s="915"/>
      <c r="AX19" s="915"/>
      <c r="AY19" s="916"/>
      <c r="AZ19" s="914" t="str">
        <f>IF(H19="","",明細②!BM$75)</f>
        <v/>
      </c>
      <c r="BA19" s="915"/>
      <c r="BB19" s="915"/>
      <c r="BC19" s="916"/>
      <c r="BD19" s="914" t="str">
        <f>IF(H19="","",明細②!BP$75)</f>
        <v/>
      </c>
      <c r="BE19" s="915"/>
      <c r="BF19" s="915"/>
      <c r="BG19" s="916"/>
      <c r="BH19" s="914" t="str">
        <f>IF(L19="","",明細②!BS$75)</f>
        <v/>
      </c>
      <c r="BI19" s="915"/>
      <c r="BJ19" s="915"/>
      <c r="BK19" s="957"/>
      <c r="BL19" s="1066" t="str">
        <f>IF(H19="","",明細②!BW$75)</f>
        <v/>
      </c>
      <c r="BM19" s="955"/>
      <c r="BN19" s="955"/>
      <c r="BO19" s="1065"/>
      <c r="BP19" s="954" t="str">
        <f>IF(H19="","",明細②!CC$75)</f>
        <v/>
      </c>
      <c r="BQ19" s="955"/>
      <c r="BR19" s="955"/>
      <c r="BS19" s="1065"/>
      <c r="BT19" s="954" t="str">
        <f>IF(H19="","",明細②!CF$75)</f>
        <v/>
      </c>
      <c r="BU19" s="955"/>
      <c r="BV19" s="955"/>
      <c r="BW19" s="1065"/>
      <c r="BX19" s="954" t="str">
        <f>IF(SUM(BL19,BP19,BT19)=0,"",SUM(BL19,BP19,BT19))</f>
        <v/>
      </c>
      <c r="BY19" s="955"/>
      <c r="BZ19" s="955"/>
      <c r="CA19" s="956"/>
      <c r="CC19" s="56"/>
    </row>
    <row r="20" spans="1:81" s="14" customFormat="1" ht="12" customHeight="1" x14ac:dyDescent="0.2">
      <c r="A20" s="1059"/>
      <c r="B20" s="15"/>
      <c r="C20" s="886"/>
      <c r="D20" s="887"/>
      <c r="E20" s="887"/>
      <c r="F20" s="887"/>
      <c r="G20" s="888"/>
      <c r="H20" s="927"/>
      <c r="I20" s="918"/>
      <c r="J20" s="918"/>
      <c r="K20" s="919"/>
      <c r="L20" s="878"/>
      <c r="M20" s="878"/>
      <c r="N20" s="878"/>
      <c r="O20" s="878"/>
      <c r="P20" s="878"/>
      <c r="Q20" s="878"/>
      <c r="R20" s="878"/>
      <c r="S20" s="878"/>
      <c r="T20" s="917"/>
      <c r="U20" s="918"/>
      <c r="V20" s="918"/>
      <c r="W20" s="919"/>
      <c r="X20" s="917"/>
      <c r="Y20" s="918"/>
      <c r="Z20" s="918"/>
      <c r="AA20" s="919"/>
      <c r="AB20" s="917"/>
      <c r="AC20" s="918"/>
      <c r="AD20" s="918"/>
      <c r="AE20" s="918"/>
      <c r="AF20" s="917"/>
      <c r="AG20" s="918"/>
      <c r="AH20" s="918"/>
      <c r="AI20" s="918"/>
      <c r="AJ20" s="927"/>
      <c r="AK20" s="918"/>
      <c r="AL20" s="918"/>
      <c r="AM20" s="1063"/>
      <c r="AN20" s="918"/>
      <c r="AO20" s="918"/>
      <c r="AP20" s="918"/>
      <c r="AQ20" s="919"/>
      <c r="AR20" s="917"/>
      <c r="AS20" s="918"/>
      <c r="AT20" s="918"/>
      <c r="AU20" s="919"/>
      <c r="AV20" s="917"/>
      <c r="AW20" s="918"/>
      <c r="AX20" s="918"/>
      <c r="AY20" s="919"/>
      <c r="AZ20" s="917"/>
      <c r="BA20" s="918"/>
      <c r="BB20" s="918"/>
      <c r="BC20" s="919"/>
      <c r="BD20" s="917"/>
      <c r="BE20" s="918"/>
      <c r="BF20" s="918"/>
      <c r="BG20" s="919"/>
      <c r="BH20" s="917"/>
      <c r="BI20" s="918"/>
      <c r="BJ20" s="918"/>
      <c r="BK20" s="1063"/>
      <c r="BL20" s="1066"/>
      <c r="BM20" s="955"/>
      <c r="BN20" s="955"/>
      <c r="BO20" s="1065"/>
      <c r="BP20" s="954"/>
      <c r="BQ20" s="955"/>
      <c r="BR20" s="955"/>
      <c r="BS20" s="1065"/>
      <c r="BT20" s="954"/>
      <c r="BU20" s="955"/>
      <c r="BV20" s="955"/>
      <c r="BW20" s="1065"/>
      <c r="BX20" s="954"/>
      <c r="BY20" s="955"/>
      <c r="BZ20" s="955"/>
      <c r="CA20" s="956"/>
      <c r="CC20" s="56"/>
    </row>
    <row r="21" spans="1:81" s="14" customFormat="1" ht="12" customHeight="1" x14ac:dyDescent="0.2">
      <c r="A21" s="1059"/>
      <c r="B21" s="15"/>
      <c r="C21" s="886"/>
      <c r="D21" s="887"/>
      <c r="E21" s="887"/>
      <c r="F21" s="887"/>
      <c r="G21" s="888"/>
      <c r="H21" s="927"/>
      <c r="I21" s="918"/>
      <c r="J21" s="918"/>
      <c r="K21" s="919"/>
      <c r="L21" s="879" t="str">
        <f>IF(H19="","",明細②!AF78)</f>
        <v/>
      </c>
      <c r="M21" s="879"/>
      <c r="N21" s="879"/>
      <c r="O21" s="879"/>
      <c r="P21" s="933" t="str">
        <f>IF(H19="","",H19-L21)</f>
        <v/>
      </c>
      <c r="Q21" s="934"/>
      <c r="R21" s="934"/>
      <c r="S21" s="935"/>
      <c r="T21" s="917"/>
      <c r="U21" s="918"/>
      <c r="V21" s="918"/>
      <c r="W21" s="919"/>
      <c r="X21" s="917"/>
      <c r="Y21" s="918"/>
      <c r="Z21" s="918"/>
      <c r="AA21" s="919"/>
      <c r="AB21" s="917"/>
      <c r="AC21" s="918"/>
      <c r="AD21" s="918"/>
      <c r="AE21" s="918"/>
      <c r="AF21" s="917"/>
      <c r="AG21" s="918"/>
      <c r="AH21" s="918"/>
      <c r="AI21" s="918"/>
      <c r="AJ21" s="927"/>
      <c r="AK21" s="918"/>
      <c r="AL21" s="918"/>
      <c r="AM21" s="1063"/>
      <c r="AN21" s="918"/>
      <c r="AO21" s="918"/>
      <c r="AP21" s="918"/>
      <c r="AQ21" s="919"/>
      <c r="AR21" s="917"/>
      <c r="AS21" s="918"/>
      <c r="AT21" s="918"/>
      <c r="AU21" s="919"/>
      <c r="AV21" s="917"/>
      <c r="AW21" s="918"/>
      <c r="AX21" s="918"/>
      <c r="AY21" s="919"/>
      <c r="AZ21" s="917"/>
      <c r="BA21" s="918"/>
      <c r="BB21" s="918"/>
      <c r="BC21" s="919"/>
      <c r="BD21" s="917"/>
      <c r="BE21" s="918"/>
      <c r="BF21" s="918"/>
      <c r="BG21" s="919"/>
      <c r="BH21" s="917"/>
      <c r="BI21" s="918"/>
      <c r="BJ21" s="918"/>
      <c r="BK21" s="1063"/>
      <c r="BL21" s="1066"/>
      <c r="BM21" s="955"/>
      <c r="BN21" s="955"/>
      <c r="BO21" s="1065"/>
      <c r="BP21" s="954"/>
      <c r="BQ21" s="955"/>
      <c r="BR21" s="955"/>
      <c r="BS21" s="1065"/>
      <c r="BT21" s="954"/>
      <c r="BU21" s="955"/>
      <c r="BV21" s="955"/>
      <c r="BW21" s="1065"/>
      <c r="BX21" s="954"/>
      <c r="BY21" s="955"/>
      <c r="BZ21" s="955"/>
      <c r="CA21" s="956"/>
      <c r="CC21" s="56"/>
    </row>
    <row r="22" spans="1:81" s="14" customFormat="1" ht="12" customHeight="1" x14ac:dyDescent="0.2">
      <c r="A22" s="1059"/>
      <c r="B22" s="15"/>
      <c r="C22" s="889"/>
      <c r="D22" s="890"/>
      <c r="E22" s="890"/>
      <c r="F22" s="890"/>
      <c r="G22" s="891"/>
      <c r="H22" s="928"/>
      <c r="I22" s="921"/>
      <c r="J22" s="921"/>
      <c r="K22" s="922"/>
      <c r="L22" s="1060"/>
      <c r="M22" s="1060"/>
      <c r="N22" s="1060"/>
      <c r="O22" s="1060"/>
      <c r="P22" s="936"/>
      <c r="Q22" s="937"/>
      <c r="R22" s="937"/>
      <c r="S22" s="938"/>
      <c r="T22" s="920"/>
      <c r="U22" s="921"/>
      <c r="V22" s="921"/>
      <c r="W22" s="922"/>
      <c r="X22" s="920"/>
      <c r="Y22" s="921"/>
      <c r="Z22" s="921"/>
      <c r="AA22" s="922"/>
      <c r="AB22" s="920"/>
      <c r="AC22" s="921"/>
      <c r="AD22" s="921"/>
      <c r="AE22" s="921"/>
      <c r="AF22" s="920"/>
      <c r="AG22" s="921"/>
      <c r="AH22" s="921"/>
      <c r="AI22" s="921"/>
      <c r="AJ22" s="928"/>
      <c r="AK22" s="921"/>
      <c r="AL22" s="921"/>
      <c r="AM22" s="1064"/>
      <c r="AN22" s="921"/>
      <c r="AO22" s="921"/>
      <c r="AP22" s="921"/>
      <c r="AQ22" s="922"/>
      <c r="AR22" s="920"/>
      <c r="AS22" s="921"/>
      <c r="AT22" s="921"/>
      <c r="AU22" s="922"/>
      <c r="AV22" s="920"/>
      <c r="AW22" s="921"/>
      <c r="AX22" s="921"/>
      <c r="AY22" s="922"/>
      <c r="AZ22" s="920"/>
      <c r="BA22" s="921"/>
      <c r="BB22" s="921"/>
      <c r="BC22" s="922"/>
      <c r="BD22" s="920"/>
      <c r="BE22" s="921"/>
      <c r="BF22" s="921"/>
      <c r="BG22" s="922"/>
      <c r="BH22" s="920"/>
      <c r="BI22" s="921"/>
      <c r="BJ22" s="921"/>
      <c r="BK22" s="1064"/>
      <c r="BL22" s="1066"/>
      <c r="BM22" s="955"/>
      <c r="BN22" s="955"/>
      <c r="BO22" s="1065"/>
      <c r="BP22" s="954"/>
      <c r="BQ22" s="955"/>
      <c r="BR22" s="955"/>
      <c r="BS22" s="1065"/>
      <c r="BT22" s="954"/>
      <c r="BU22" s="955"/>
      <c r="BV22" s="955"/>
      <c r="BW22" s="1065"/>
      <c r="BX22" s="954"/>
      <c r="BY22" s="955"/>
      <c r="BZ22" s="955"/>
      <c r="CA22" s="956"/>
      <c r="CC22" s="56"/>
    </row>
    <row r="23" spans="1:81" s="14" customFormat="1" ht="12" customHeight="1" x14ac:dyDescent="0.2">
      <c r="A23" s="1059"/>
      <c r="B23" s="15"/>
      <c r="C23" s="883" t="s">
        <v>117</v>
      </c>
      <c r="D23" s="884"/>
      <c r="E23" s="884"/>
      <c r="F23" s="884"/>
      <c r="G23" s="885"/>
      <c r="H23" s="926" t="str">
        <f>IF(明細③!AC75=0,"",明細③!AC75)</f>
        <v/>
      </c>
      <c r="I23" s="915"/>
      <c r="J23" s="915"/>
      <c r="K23" s="916"/>
      <c r="L23" s="932" t="str">
        <f>IF(H23="","",L25/H23)</f>
        <v/>
      </c>
      <c r="M23" s="932"/>
      <c r="N23" s="932"/>
      <c r="O23" s="932"/>
      <c r="P23" s="932" t="str">
        <f>IF(H23="","",P25/H23)</f>
        <v/>
      </c>
      <c r="Q23" s="932"/>
      <c r="R23" s="932"/>
      <c r="S23" s="932"/>
      <c r="T23" s="914" t="str">
        <f>IF(H23="","",明細③!AL$75)</f>
        <v/>
      </c>
      <c r="U23" s="915"/>
      <c r="V23" s="915"/>
      <c r="W23" s="916"/>
      <c r="X23" s="914" t="str">
        <f>IF(H23="","",明細③!AR$75)</f>
        <v/>
      </c>
      <c r="Y23" s="915"/>
      <c r="Z23" s="915"/>
      <c r="AA23" s="916"/>
      <c r="AB23" s="914" t="str">
        <f>IF(H23="","",明細③!AU$75)</f>
        <v/>
      </c>
      <c r="AC23" s="915"/>
      <c r="AD23" s="915"/>
      <c r="AE23" s="915"/>
      <c r="AF23" s="914" t="str">
        <f>IF(H23="","",明細③!AX$75)</f>
        <v/>
      </c>
      <c r="AG23" s="915"/>
      <c r="AH23" s="915"/>
      <c r="AI23" s="915"/>
      <c r="AJ23" s="926" t="str">
        <f>IF(L23="","",明細③!BA$75)</f>
        <v/>
      </c>
      <c r="AK23" s="915"/>
      <c r="AL23" s="915"/>
      <c r="AM23" s="957"/>
      <c r="AN23" s="915" t="str">
        <f>IF(H23="","",明細③!BD$75)</f>
        <v/>
      </c>
      <c r="AO23" s="915"/>
      <c r="AP23" s="915"/>
      <c r="AQ23" s="916"/>
      <c r="AR23" s="914" t="str">
        <f>IF(H23="","",明細③!BG$75)</f>
        <v/>
      </c>
      <c r="AS23" s="915"/>
      <c r="AT23" s="915"/>
      <c r="AU23" s="916"/>
      <c r="AV23" s="914" t="str">
        <f>IF(H23="","",明細③!BJ$75)</f>
        <v/>
      </c>
      <c r="AW23" s="915"/>
      <c r="AX23" s="915"/>
      <c r="AY23" s="916"/>
      <c r="AZ23" s="914" t="str">
        <f>IF(H23="","",明細③!BM$75)</f>
        <v/>
      </c>
      <c r="BA23" s="915"/>
      <c r="BB23" s="915"/>
      <c r="BC23" s="916"/>
      <c r="BD23" s="914" t="str">
        <f>IF(H23="","",明細③!BP$75)</f>
        <v/>
      </c>
      <c r="BE23" s="915"/>
      <c r="BF23" s="915"/>
      <c r="BG23" s="916"/>
      <c r="BH23" s="914" t="str">
        <f>IF(L23="","",明細③!BS$75)</f>
        <v/>
      </c>
      <c r="BI23" s="915"/>
      <c r="BJ23" s="915"/>
      <c r="BK23" s="957"/>
      <c r="BL23" s="1066" t="str">
        <f>IF(H23="","",明細③!BW$75)</f>
        <v/>
      </c>
      <c r="BM23" s="955"/>
      <c r="BN23" s="955"/>
      <c r="BO23" s="1065"/>
      <c r="BP23" s="954" t="str">
        <f>IF(H23="","",明細③!CC$75)</f>
        <v/>
      </c>
      <c r="BQ23" s="955"/>
      <c r="BR23" s="955"/>
      <c r="BS23" s="1065"/>
      <c r="BT23" s="954" t="str">
        <f>IF(H23="","",明細③!CF$75)</f>
        <v/>
      </c>
      <c r="BU23" s="955"/>
      <c r="BV23" s="955"/>
      <c r="BW23" s="1065"/>
      <c r="BX23" s="954" t="str">
        <f>IF(SUM(BL23,BP23,BT23)=0,"",SUM(BL23,BP23,BT23))</f>
        <v/>
      </c>
      <c r="BY23" s="955"/>
      <c r="BZ23" s="955"/>
      <c r="CA23" s="956"/>
      <c r="CC23" s="56"/>
    </row>
    <row r="24" spans="1:81" s="14" customFormat="1" ht="12" customHeight="1" x14ac:dyDescent="0.2">
      <c r="A24" s="1059"/>
      <c r="B24" s="15"/>
      <c r="C24" s="886"/>
      <c r="D24" s="887"/>
      <c r="E24" s="887"/>
      <c r="F24" s="887"/>
      <c r="G24" s="888"/>
      <c r="H24" s="927"/>
      <c r="I24" s="918"/>
      <c r="J24" s="918"/>
      <c r="K24" s="919"/>
      <c r="L24" s="878"/>
      <c r="M24" s="878"/>
      <c r="N24" s="878"/>
      <c r="O24" s="878"/>
      <c r="P24" s="878"/>
      <c r="Q24" s="878"/>
      <c r="R24" s="878"/>
      <c r="S24" s="878"/>
      <c r="T24" s="917"/>
      <c r="U24" s="918"/>
      <c r="V24" s="918"/>
      <c r="W24" s="919"/>
      <c r="X24" s="917"/>
      <c r="Y24" s="918"/>
      <c r="Z24" s="918"/>
      <c r="AA24" s="919"/>
      <c r="AB24" s="917"/>
      <c r="AC24" s="918"/>
      <c r="AD24" s="918"/>
      <c r="AE24" s="918"/>
      <c r="AF24" s="917"/>
      <c r="AG24" s="918"/>
      <c r="AH24" s="918"/>
      <c r="AI24" s="918"/>
      <c r="AJ24" s="927"/>
      <c r="AK24" s="918"/>
      <c r="AL24" s="918"/>
      <c r="AM24" s="1063"/>
      <c r="AN24" s="918"/>
      <c r="AO24" s="918"/>
      <c r="AP24" s="918"/>
      <c r="AQ24" s="919"/>
      <c r="AR24" s="917"/>
      <c r="AS24" s="918"/>
      <c r="AT24" s="918"/>
      <c r="AU24" s="919"/>
      <c r="AV24" s="917"/>
      <c r="AW24" s="918"/>
      <c r="AX24" s="918"/>
      <c r="AY24" s="919"/>
      <c r="AZ24" s="917"/>
      <c r="BA24" s="918"/>
      <c r="BB24" s="918"/>
      <c r="BC24" s="919"/>
      <c r="BD24" s="917"/>
      <c r="BE24" s="918"/>
      <c r="BF24" s="918"/>
      <c r="BG24" s="919"/>
      <c r="BH24" s="917"/>
      <c r="BI24" s="918"/>
      <c r="BJ24" s="918"/>
      <c r="BK24" s="1063"/>
      <c r="BL24" s="1066"/>
      <c r="BM24" s="955"/>
      <c r="BN24" s="955"/>
      <c r="BO24" s="1065"/>
      <c r="BP24" s="954"/>
      <c r="BQ24" s="955"/>
      <c r="BR24" s="955"/>
      <c r="BS24" s="1065"/>
      <c r="BT24" s="954"/>
      <c r="BU24" s="955"/>
      <c r="BV24" s="955"/>
      <c r="BW24" s="1065"/>
      <c r="BX24" s="954"/>
      <c r="BY24" s="955"/>
      <c r="BZ24" s="955"/>
      <c r="CA24" s="956"/>
      <c r="CC24" s="56"/>
    </row>
    <row r="25" spans="1:81" s="14" customFormat="1" ht="12" customHeight="1" x14ac:dyDescent="0.2">
      <c r="A25" s="1059"/>
      <c r="B25" s="15"/>
      <c r="C25" s="886"/>
      <c r="D25" s="887"/>
      <c r="E25" s="887"/>
      <c r="F25" s="887"/>
      <c r="G25" s="888"/>
      <c r="H25" s="927"/>
      <c r="I25" s="918"/>
      <c r="J25" s="918"/>
      <c r="K25" s="919"/>
      <c r="L25" s="879" t="str">
        <f>IF(H23="","",明細③!AF78)</f>
        <v/>
      </c>
      <c r="M25" s="879"/>
      <c r="N25" s="879"/>
      <c r="O25" s="879"/>
      <c r="P25" s="933" t="str">
        <f>IF(H23="","",H23-L25)</f>
        <v/>
      </c>
      <c r="Q25" s="934"/>
      <c r="R25" s="934"/>
      <c r="S25" s="935"/>
      <c r="T25" s="917"/>
      <c r="U25" s="918"/>
      <c r="V25" s="918"/>
      <c r="W25" s="919"/>
      <c r="X25" s="917"/>
      <c r="Y25" s="918"/>
      <c r="Z25" s="918"/>
      <c r="AA25" s="919"/>
      <c r="AB25" s="917"/>
      <c r="AC25" s="918"/>
      <c r="AD25" s="918"/>
      <c r="AE25" s="918"/>
      <c r="AF25" s="917"/>
      <c r="AG25" s="918"/>
      <c r="AH25" s="918"/>
      <c r="AI25" s="918"/>
      <c r="AJ25" s="927"/>
      <c r="AK25" s="918"/>
      <c r="AL25" s="918"/>
      <c r="AM25" s="1063"/>
      <c r="AN25" s="918"/>
      <c r="AO25" s="918"/>
      <c r="AP25" s="918"/>
      <c r="AQ25" s="919"/>
      <c r="AR25" s="917"/>
      <c r="AS25" s="918"/>
      <c r="AT25" s="918"/>
      <c r="AU25" s="919"/>
      <c r="AV25" s="917"/>
      <c r="AW25" s="918"/>
      <c r="AX25" s="918"/>
      <c r="AY25" s="919"/>
      <c r="AZ25" s="917"/>
      <c r="BA25" s="918"/>
      <c r="BB25" s="918"/>
      <c r="BC25" s="919"/>
      <c r="BD25" s="917"/>
      <c r="BE25" s="918"/>
      <c r="BF25" s="918"/>
      <c r="BG25" s="919"/>
      <c r="BH25" s="917"/>
      <c r="BI25" s="918"/>
      <c r="BJ25" s="918"/>
      <c r="BK25" s="1063"/>
      <c r="BL25" s="1066"/>
      <c r="BM25" s="955"/>
      <c r="BN25" s="955"/>
      <c r="BO25" s="1065"/>
      <c r="BP25" s="954"/>
      <c r="BQ25" s="955"/>
      <c r="BR25" s="955"/>
      <c r="BS25" s="1065"/>
      <c r="BT25" s="954"/>
      <c r="BU25" s="955"/>
      <c r="BV25" s="955"/>
      <c r="BW25" s="1065"/>
      <c r="BX25" s="954"/>
      <c r="BY25" s="955"/>
      <c r="BZ25" s="955"/>
      <c r="CA25" s="956"/>
      <c r="CC25" s="56"/>
    </row>
    <row r="26" spans="1:81" s="14" customFormat="1" ht="12" customHeight="1" x14ac:dyDescent="0.2">
      <c r="A26" s="1059"/>
      <c r="B26" s="15"/>
      <c r="C26" s="889"/>
      <c r="D26" s="890"/>
      <c r="E26" s="890"/>
      <c r="F26" s="890"/>
      <c r="G26" s="891"/>
      <c r="H26" s="928"/>
      <c r="I26" s="921"/>
      <c r="J26" s="921"/>
      <c r="K26" s="922"/>
      <c r="L26" s="1060"/>
      <c r="M26" s="1060"/>
      <c r="N26" s="1060"/>
      <c r="O26" s="1060"/>
      <c r="P26" s="936"/>
      <c r="Q26" s="937"/>
      <c r="R26" s="937"/>
      <c r="S26" s="938"/>
      <c r="T26" s="920"/>
      <c r="U26" s="921"/>
      <c r="V26" s="921"/>
      <c r="W26" s="922"/>
      <c r="X26" s="920"/>
      <c r="Y26" s="921"/>
      <c r="Z26" s="921"/>
      <c r="AA26" s="922"/>
      <c r="AB26" s="920"/>
      <c r="AC26" s="921"/>
      <c r="AD26" s="921"/>
      <c r="AE26" s="921"/>
      <c r="AF26" s="920"/>
      <c r="AG26" s="921"/>
      <c r="AH26" s="921"/>
      <c r="AI26" s="921"/>
      <c r="AJ26" s="928"/>
      <c r="AK26" s="921"/>
      <c r="AL26" s="921"/>
      <c r="AM26" s="1064"/>
      <c r="AN26" s="921"/>
      <c r="AO26" s="921"/>
      <c r="AP26" s="921"/>
      <c r="AQ26" s="922"/>
      <c r="AR26" s="920"/>
      <c r="AS26" s="921"/>
      <c r="AT26" s="921"/>
      <c r="AU26" s="922"/>
      <c r="AV26" s="920"/>
      <c r="AW26" s="921"/>
      <c r="AX26" s="921"/>
      <c r="AY26" s="922"/>
      <c r="AZ26" s="920"/>
      <c r="BA26" s="921"/>
      <c r="BB26" s="921"/>
      <c r="BC26" s="922"/>
      <c r="BD26" s="920"/>
      <c r="BE26" s="921"/>
      <c r="BF26" s="921"/>
      <c r="BG26" s="922"/>
      <c r="BH26" s="920"/>
      <c r="BI26" s="921"/>
      <c r="BJ26" s="921"/>
      <c r="BK26" s="1064"/>
      <c r="BL26" s="1066"/>
      <c r="BM26" s="955"/>
      <c r="BN26" s="955"/>
      <c r="BO26" s="1065"/>
      <c r="BP26" s="954"/>
      <c r="BQ26" s="955"/>
      <c r="BR26" s="955"/>
      <c r="BS26" s="1065"/>
      <c r="BT26" s="954"/>
      <c r="BU26" s="955"/>
      <c r="BV26" s="955"/>
      <c r="BW26" s="1065"/>
      <c r="BX26" s="954"/>
      <c r="BY26" s="955"/>
      <c r="BZ26" s="955"/>
      <c r="CA26" s="956"/>
      <c r="CC26" s="56"/>
    </row>
    <row r="27" spans="1:81" s="14" customFormat="1" ht="12" customHeight="1" x14ac:dyDescent="0.2">
      <c r="A27" s="1059"/>
      <c r="B27" s="15"/>
      <c r="C27" s="883" t="s">
        <v>118</v>
      </c>
      <c r="D27" s="884"/>
      <c r="E27" s="884"/>
      <c r="F27" s="884"/>
      <c r="G27" s="885"/>
      <c r="H27" s="926" t="str">
        <f>IF(明細④!AC75=0,"",明細④!AC75)</f>
        <v/>
      </c>
      <c r="I27" s="915"/>
      <c r="J27" s="915"/>
      <c r="K27" s="916"/>
      <c r="L27" s="932" t="str">
        <f>IF(H27="","",L29/H27)</f>
        <v/>
      </c>
      <c r="M27" s="932"/>
      <c r="N27" s="932"/>
      <c r="O27" s="932"/>
      <c r="P27" s="932" t="str">
        <f>IF(H27="","",P29/H27)</f>
        <v/>
      </c>
      <c r="Q27" s="932"/>
      <c r="R27" s="932"/>
      <c r="S27" s="932"/>
      <c r="T27" s="914" t="str">
        <f>IF(H27="","",明細④!AL$75)</f>
        <v/>
      </c>
      <c r="U27" s="915"/>
      <c r="V27" s="915"/>
      <c r="W27" s="916"/>
      <c r="X27" s="914" t="str">
        <f>IF(H27="","",明細④!AR$75)</f>
        <v/>
      </c>
      <c r="Y27" s="915"/>
      <c r="Z27" s="915"/>
      <c r="AA27" s="916"/>
      <c r="AB27" s="914" t="str">
        <f>IF(H27="","",明細④!AU$75)</f>
        <v/>
      </c>
      <c r="AC27" s="915"/>
      <c r="AD27" s="915"/>
      <c r="AE27" s="915"/>
      <c r="AF27" s="914" t="str">
        <f>IF(H27="","",明細④!AX$75)</f>
        <v/>
      </c>
      <c r="AG27" s="915"/>
      <c r="AH27" s="915"/>
      <c r="AI27" s="915"/>
      <c r="AJ27" s="926" t="str">
        <f>IF(L27="","",明細④!BA$75)</f>
        <v/>
      </c>
      <c r="AK27" s="915"/>
      <c r="AL27" s="915"/>
      <c r="AM27" s="957"/>
      <c r="AN27" s="915" t="str">
        <f>IF(H27="","",明細④!BD$75)</f>
        <v/>
      </c>
      <c r="AO27" s="915"/>
      <c r="AP27" s="915"/>
      <c r="AQ27" s="916"/>
      <c r="AR27" s="914" t="str">
        <f>IF(H27="","",明細④!BG$75)</f>
        <v/>
      </c>
      <c r="AS27" s="915"/>
      <c r="AT27" s="915"/>
      <c r="AU27" s="916"/>
      <c r="AV27" s="914" t="str">
        <f>IF(H27="","",明細④!BJ$75)</f>
        <v/>
      </c>
      <c r="AW27" s="915"/>
      <c r="AX27" s="915"/>
      <c r="AY27" s="916"/>
      <c r="AZ27" s="914" t="str">
        <f>IF(H27="","",明細④!BM$75)</f>
        <v/>
      </c>
      <c r="BA27" s="915"/>
      <c r="BB27" s="915"/>
      <c r="BC27" s="916"/>
      <c r="BD27" s="914" t="str">
        <f>IF(H27="","",明細④!BP$75)</f>
        <v/>
      </c>
      <c r="BE27" s="915"/>
      <c r="BF27" s="915"/>
      <c r="BG27" s="916"/>
      <c r="BH27" s="914" t="str">
        <f>IF(L27="","",明細④!BS$75)</f>
        <v/>
      </c>
      <c r="BI27" s="915"/>
      <c r="BJ27" s="915"/>
      <c r="BK27" s="957"/>
      <c r="BL27" s="1066" t="str">
        <f>IF(H27="","",明細④!BW$75)</f>
        <v/>
      </c>
      <c r="BM27" s="955"/>
      <c r="BN27" s="955"/>
      <c r="BO27" s="1065"/>
      <c r="BP27" s="954" t="str">
        <f>IF(H27="","",明細④!CC$75)</f>
        <v/>
      </c>
      <c r="BQ27" s="955"/>
      <c r="BR27" s="955"/>
      <c r="BS27" s="1065"/>
      <c r="BT27" s="954" t="str">
        <f>IF(H27="","",明細④!CF$75)</f>
        <v/>
      </c>
      <c r="BU27" s="955"/>
      <c r="BV27" s="955"/>
      <c r="BW27" s="1065"/>
      <c r="BX27" s="954" t="str">
        <f>IF(SUM(BL27,BP27,BT27)=0,"",SUM(BL27,BP27,BT27))</f>
        <v/>
      </c>
      <c r="BY27" s="955"/>
      <c r="BZ27" s="955"/>
      <c r="CA27" s="956"/>
      <c r="CC27" s="56"/>
    </row>
    <row r="28" spans="1:81" s="14" customFormat="1" ht="12" customHeight="1" x14ac:dyDescent="0.2">
      <c r="A28" s="1059"/>
      <c r="B28" s="15"/>
      <c r="C28" s="886"/>
      <c r="D28" s="887"/>
      <c r="E28" s="887"/>
      <c r="F28" s="887"/>
      <c r="G28" s="888"/>
      <c r="H28" s="927"/>
      <c r="I28" s="918"/>
      <c r="J28" s="918"/>
      <c r="K28" s="919"/>
      <c r="L28" s="878"/>
      <c r="M28" s="878"/>
      <c r="N28" s="878"/>
      <c r="O28" s="878"/>
      <c r="P28" s="878"/>
      <c r="Q28" s="878"/>
      <c r="R28" s="878"/>
      <c r="S28" s="878"/>
      <c r="T28" s="917"/>
      <c r="U28" s="918"/>
      <c r="V28" s="918"/>
      <c r="W28" s="919"/>
      <c r="X28" s="917"/>
      <c r="Y28" s="918"/>
      <c r="Z28" s="918"/>
      <c r="AA28" s="919"/>
      <c r="AB28" s="917"/>
      <c r="AC28" s="918"/>
      <c r="AD28" s="918"/>
      <c r="AE28" s="918"/>
      <c r="AF28" s="917"/>
      <c r="AG28" s="918"/>
      <c r="AH28" s="918"/>
      <c r="AI28" s="918"/>
      <c r="AJ28" s="927"/>
      <c r="AK28" s="918"/>
      <c r="AL28" s="918"/>
      <c r="AM28" s="1063"/>
      <c r="AN28" s="918"/>
      <c r="AO28" s="918"/>
      <c r="AP28" s="918"/>
      <c r="AQ28" s="919"/>
      <c r="AR28" s="917"/>
      <c r="AS28" s="918"/>
      <c r="AT28" s="918"/>
      <c r="AU28" s="919"/>
      <c r="AV28" s="917"/>
      <c r="AW28" s="918"/>
      <c r="AX28" s="918"/>
      <c r="AY28" s="919"/>
      <c r="AZ28" s="917"/>
      <c r="BA28" s="918"/>
      <c r="BB28" s="918"/>
      <c r="BC28" s="919"/>
      <c r="BD28" s="917"/>
      <c r="BE28" s="918"/>
      <c r="BF28" s="918"/>
      <c r="BG28" s="919"/>
      <c r="BH28" s="917"/>
      <c r="BI28" s="918"/>
      <c r="BJ28" s="918"/>
      <c r="BK28" s="1063"/>
      <c r="BL28" s="1066"/>
      <c r="BM28" s="955"/>
      <c r="BN28" s="955"/>
      <c r="BO28" s="1065"/>
      <c r="BP28" s="954"/>
      <c r="BQ28" s="955"/>
      <c r="BR28" s="955"/>
      <c r="BS28" s="1065"/>
      <c r="BT28" s="954"/>
      <c r="BU28" s="955"/>
      <c r="BV28" s="955"/>
      <c r="BW28" s="1065"/>
      <c r="BX28" s="954"/>
      <c r="BY28" s="955"/>
      <c r="BZ28" s="955"/>
      <c r="CA28" s="956"/>
      <c r="CC28" s="56"/>
    </row>
    <row r="29" spans="1:81" s="14" customFormat="1" ht="12" customHeight="1" x14ac:dyDescent="0.2">
      <c r="A29" s="1059"/>
      <c r="B29" s="15"/>
      <c r="C29" s="886"/>
      <c r="D29" s="887"/>
      <c r="E29" s="887"/>
      <c r="F29" s="887"/>
      <c r="G29" s="888"/>
      <c r="H29" s="927"/>
      <c r="I29" s="918"/>
      <c r="J29" s="918"/>
      <c r="K29" s="919"/>
      <c r="L29" s="879" t="str">
        <f>IF(H27="","",明細④!AF78)</f>
        <v/>
      </c>
      <c r="M29" s="879"/>
      <c r="N29" s="879"/>
      <c r="O29" s="879"/>
      <c r="P29" s="933" t="str">
        <f>IF(H27="","",H27-L29)</f>
        <v/>
      </c>
      <c r="Q29" s="934"/>
      <c r="R29" s="934"/>
      <c r="S29" s="935"/>
      <c r="T29" s="917"/>
      <c r="U29" s="918"/>
      <c r="V29" s="918"/>
      <c r="W29" s="919"/>
      <c r="X29" s="917"/>
      <c r="Y29" s="918"/>
      <c r="Z29" s="918"/>
      <c r="AA29" s="919"/>
      <c r="AB29" s="917"/>
      <c r="AC29" s="918"/>
      <c r="AD29" s="918"/>
      <c r="AE29" s="918"/>
      <c r="AF29" s="917"/>
      <c r="AG29" s="918"/>
      <c r="AH29" s="918"/>
      <c r="AI29" s="918"/>
      <c r="AJ29" s="927"/>
      <c r="AK29" s="918"/>
      <c r="AL29" s="918"/>
      <c r="AM29" s="1063"/>
      <c r="AN29" s="918"/>
      <c r="AO29" s="918"/>
      <c r="AP29" s="918"/>
      <c r="AQ29" s="919"/>
      <c r="AR29" s="917"/>
      <c r="AS29" s="918"/>
      <c r="AT29" s="918"/>
      <c r="AU29" s="919"/>
      <c r="AV29" s="917"/>
      <c r="AW29" s="918"/>
      <c r="AX29" s="918"/>
      <c r="AY29" s="919"/>
      <c r="AZ29" s="917"/>
      <c r="BA29" s="918"/>
      <c r="BB29" s="918"/>
      <c r="BC29" s="919"/>
      <c r="BD29" s="917"/>
      <c r="BE29" s="918"/>
      <c r="BF29" s="918"/>
      <c r="BG29" s="919"/>
      <c r="BH29" s="917"/>
      <c r="BI29" s="918"/>
      <c r="BJ29" s="918"/>
      <c r="BK29" s="1063"/>
      <c r="BL29" s="1066"/>
      <c r="BM29" s="955"/>
      <c r="BN29" s="955"/>
      <c r="BO29" s="1065"/>
      <c r="BP29" s="954"/>
      <c r="BQ29" s="955"/>
      <c r="BR29" s="955"/>
      <c r="BS29" s="1065"/>
      <c r="BT29" s="954"/>
      <c r="BU29" s="955"/>
      <c r="BV29" s="955"/>
      <c r="BW29" s="1065"/>
      <c r="BX29" s="954"/>
      <c r="BY29" s="955"/>
      <c r="BZ29" s="955"/>
      <c r="CA29" s="956"/>
      <c r="CC29" s="56"/>
    </row>
    <row r="30" spans="1:81" s="14" customFormat="1" ht="12" customHeight="1" x14ac:dyDescent="0.2">
      <c r="A30" s="1059"/>
      <c r="B30" s="15"/>
      <c r="C30" s="889"/>
      <c r="D30" s="890"/>
      <c r="E30" s="890"/>
      <c r="F30" s="890"/>
      <c r="G30" s="891"/>
      <c r="H30" s="928"/>
      <c r="I30" s="921"/>
      <c r="J30" s="921"/>
      <c r="K30" s="922"/>
      <c r="L30" s="1060"/>
      <c r="M30" s="1060"/>
      <c r="N30" s="1060"/>
      <c r="O30" s="1060"/>
      <c r="P30" s="936"/>
      <c r="Q30" s="937"/>
      <c r="R30" s="937"/>
      <c r="S30" s="938"/>
      <c r="T30" s="920"/>
      <c r="U30" s="921"/>
      <c r="V30" s="921"/>
      <c r="W30" s="922"/>
      <c r="X30" s="920"/>
      <c r="Y30" s="921"/>
      <c r="Z30" s="921"/>
      <c r="AA30" s="922"/>
      <c r="AB30" s="920"/>
      <c r="AC30" s="921"/>
      <c r="AD30" s="921"/>
      <c r="AE30" s="921"/>
      <c r="AF30" s="920"/>
      <c r="AG30" s="921"/>
      <c r="AH30" s="921"/>
      <c r="AI30" s="921"/>
      <c r="AJ30" s="928"/>
      <c r="AK30" s="921"/>
      <c r="AL30" s="921"/>
      <c r="AM30" s="1064"/>
      <c r="AN30" s="921"/>
      <c r="AO30" s="921"/>
      <c r="AP30" s="921"/>
      <c r="AQ30" s="922"/>
      <c r="AR30" s="920"/>
      <c r="AS30" s="921"/>
      <c r="AT30" s="921"/>
      <c r="AU30" s="922"/>
      <c r="AV30" s="920"/>
      <c r="AW30" s="921"/>
      <c r="AX30" s="921"/>
      <c r="AY30" s="922"/>
      <c r="AZ30" s="920"/>
      <c r="BA30" s="921"/>
      <c r="BB30" s="921"/>
      <c r="BC30" s="922"/>
      <c r="BD30" s="920"/>
      <c r="BE30" s="921"/>
      <c r="BF30" s="921"/>
      <c r="BG30" s="922"/>
      <c r="BH30" s="920"/>
      <c r="BI30" s="921"/>
      <c r="BJ30" s="921"/>
      <c r="BK30" s="1064"/>
      <c r="BL30" s="1066"/>
      <c r="BM30" s="955"/>
      <c r="BN30" s="955"/>
      <c r="BO30" s="1065"/>
      <c r="BP30" s="954"/>
      <c r="BQ30" s="955"/>
      <c r="BR30" s="955"/>
      <c r="BS30" s="1065"/>
      <c r="BT30" s="954"/>
      <c r="BU30" s="955"/>
      <c r="BV30" s="955"/>
      <c r="BW30" s="1065"/>
      <c r="BX30" s="954"/>
      <c r="BY30" s="955"/>
      <c r="BZ30" s="955"/>
      <c r="CA30" s="956"/>
      <c r="CC30" s="56"/>
    </row>
    <row r="31" spans="1:81" s="14" customFormat="1" ht="12" customHeight="1" x14ac:dyDescent="0.2">
      <c r="A31" s="48"/>
      <c r="B31" s="15"/>
      <c r="C31" s="883" t="s">
        <v>119</v>
      </c>
      <c r="D31" s="884"/>
      <c r="E31" s="884"/>
      <c r="F31" s="884"/>
      <c r="G31" s="885"/>
      <c r="H31" s="926" t="str">
        <f>IF(明細⑤!AC75=0,"",明細⑤!AC75)</f>
        <v/>
      </c>
      <c r="I31" s="915"/>
      <c r="J31" s="915"/>
      <c r="K31" s="916"/>
      <c r="L31" s="932" t="str">
        <f>IF(H31="","",L33/H31)</f>
        <v/>
      </c>
      <c r="M31" s="932"/>
      <c r="N31" s="932"/>
      <c r="O31" s="932"/>
      <c r="P31" s="932" t="str">
        <f>IF(H31="","",P33/H31)</f>
        <v/>
      </c>
      <c r="Q31" s="932"/>
      <c r="R31" s="932"/>
      <c r="S31" s="932"/>
      <c r="T31" s="914" t="str">
        <f>IF(H31="","",明細⑤!AL$75)</f>
        <v/>
      </c>
      <c r="U31" s="915"/>
      <c r="V31" s="915"/>
      <c r="W31" s="916"/>
      <c r="X31" s="914" t="str">
        <f>IF(H31="","",明細⑤!AR$75)</f>
        <v/>
      </c>
      <c r="Y31" s="915"/>
      <c r="Z31" s="915"/>
      <c r="AA31" s="916"/>
      <c r="AB31" s="914" t="str">
        <f>IF(H31="","",明細⑤!AU$75)</f>
        <v/>
      </c>
      <c r="AC31" s="915"/>
      <c r="AD31" s="915"/>
      <c r="AE31" s="915"/>
      <c r="AF31" s="914" t="str">
        <f>IF(H31="","",明細⑤!AX$75)</f>
        <v/>
      </c>
      <c r="AG31" s="915"/>
      <c r="AH31" s="915"/>
      <c r="AI31" s="915"/>
      <c r="AJ31" s="926" t="str">
        <f>IF(L31="","",明細⑤!BA$75)</f>
        <v/>
      </c>
      <c r="AK31" s="915"/>
      <c r="AL31" s="915"/>
      <c r="AM31" s="957"/>
      <c r="AN31" s="915" t="str">
        <f>IF(H31="","",明細⑤!BD$75)</f>
        <v/>
      </c>
      <c r="AO31" s="915"/>
      <c r="AP31" s="915"/>
      <c r="AQ31" s="916"/>
      <c r="AR31" s="914" t="str">
        <f>IF(H31="","",明細⑤!BG$75)</f>
        <v/>
      </c>
      <c r="AS31" s="915"/>
      <c r="AT31" s="915"/>
      <c r="AU31" s="916"/>
      <c r="AV31" s="914" t="str">
        <f>IF(H31="","",明細⑤!BJ$75)</f>
        <v/>
      </c>
      <c r="AW31" s="915"/>
      <c r="AX31" s="915"/>
      <c r="AY31" s="916"/>
      <c r="AZ31" s="914" t="str">
        <f>IF(H31="","",明細⑤!BM$75)</f>
        <v/>
      </c>
      <c r="BA31" s="915"/>
      <c r="BB31" s="915"/>
      <c r="BC31" s="916"/>
      <c r="BD31" s="914" t="str">
        <f>IF(H31="","",明細⑤!BP$75)</f>
        <v/>
      </c>
      <c r="BE31" s="915"/>
      <c r="BF31" s="915"/>
      <c r="BG31" s="916"/>
      <c r="BH31" s="914" t="str">
        <f>IF(L31="","",明細⑤!BS$75)</f>
        <v/>
      </c>
      <c r="BI31" s="915"/>
      <c r="BJ31" s="915"/>
      <c r="BK31" s="957"/>
      <c r="BL31" s="1066" t="str">
        <f>IF(H31="","",明細⑤!BW$75)</f>
        <v/>
      </c>
      <c r="BM31" s="955"/>
      <c r="BN31" s="955"/>
      <c r="BO31" s="1065"/>
      <c r="BP31" s="954" t="str">
        <f>IF(H31="","",明細⑤!CC$75)</f>
        <v/>
      </c>
      <c r="BQ31" s="955"/>
      <c r="BR31" s="955"/>
      <c r="BS31" s="1065"/>
      <c r="BT31" s="954" t="str">
        <f>IF(H31="","",明細⑤!CF$75)</f>
        <v/>
      </c>
      <c r="BU31" s="955"/>
      <c r="BV31" s="955"/>
      <c r="BW31" s="1065"/>
      <c r="BX31" s="954" t="str">
        <f>IF(SUM(BL31,BP31,BT31)=0,"",SUM(BL31,BP31,BT31))</f>
        <v/>
      </c>
      <c r="BY31" s="955"/>
      <c r="BZ31" s="955"/>
      <c r="CA31" s="956"/>
      <c r="CC31" s="56"/>
    </row>
    <row r="32" spans="1:81" s="14" customFormat="1" ht="12" customHeight="1" x14ac:dyDescent="0.2">
      <c r="A32" s="48"/>
      <c r="B32" s="15"/>
      <c r="C32" s="886"/>
      <c r="D32" s="887"/>
      <c r="E32" s="887"/>
      <c r="F32" s="887"/>
      <c r="G32" s="888"/>
      <c r="H32" s="927"/>
      <c r="I32" s="918"/>
      <c r="J32" s="918"/>
      <c r="K32" s="919"/>
      <c r="L32" s="878"/>
      <c r="M32" s="878"/>
      <c r="N32" s="878"/>
      <c r="O32" s="878"/>
      <c r="P32" s="878"/>
      <c r="Q32" s="878"/>
      <c r="R32" s="878"/>
      <c r="S32" s="878"/>
      <c r="T32" s="917"/>
      <c r="U32" s="918"/>
      <c r="V32" s="918"/>
      <c r="W32" s="919"/>
      <c r="X32" s="917"/>
      <c r="Y32" s="918"/>
      <c r="Z32" s="918"/>
      <c r="AA32" s="919"/>
      <c r="AB32" s="917"/>
      <c r="AC32" s="918"/>
      <c r="AD32" s="918"/>
      <c r="AE32" s="918"/>
      <c r="AF32" s="917"/>
      <c r="AG32" s="918"/>
      <c r="AH32" s="918"/>
      <c r="AI32" s="918"/>
      <c r="AJ32" s="927"/>
      <c r="AK32" s="918"/>
      <c r="AL32" s="918"/>
      <c r="AM32" s="1063"/>
      <c r="AN32" s="918"/>
      <c r="AO32" s="918"/>
      <c r="AP32" s="918"/>
      <c r="AQ32" s="919"/>
      <c r="AR32" s="917"/>
      <c r="AS32" s="918"/>
      <c r="AT32" s="918"/>
      <c r="AU32" s="919"/>
      <c r="AV32" s="917"/>
      <c r="AW32" s="918"/>
      <c r="AX32" s="918"/>
      <c r="AY32" s="919"/>
      <c r="AZ32" s="917"/>
      <c r="BA32" s="918"/>
      <c r="BB32" s="918"/>
      <c r="BC32" s="919"/>
      <c r="BD32" s="917"/>
      <c r="BE32" s="918"/>
      <c r="BF32" s="918"/>
      <c r="BG32" s="919"/>
      <c r="BH32" s="917"/>
      <c r="BI32" s="918"/>
      <c r="BJ32" s="918"/>
      <c r="BK32" s="1063"/>
      <c r="BL32" s="1066"/>
      <c r="BM32" s="955"/>
      <c r="BN32" s="955"/>
      <c r="BO32" s="1065"/>
      <c r="BP32" s="954"/>
      <c r="BQ32" s="955"/>
      <c r="BR32" s="955"/>
      <c r="BS32" s="1065"/>
      <c r="BT32" s="954"/>
      <c r="BU32" s="955"/>
      <c r="BV32" s="955"/>
      <c r="BW32" s="1065"/>
      <c r="BX32" s="954"/>
      <c r="BY32" s="955"/>
      <c r="BZ32" s="955"/>
      <c r="CA32" s="956"/>
      <c r="CC32" s="56"/>
    </row>
    <row r="33" spans="1:81" s="14" customFormat="1" ht="12" customHeight="1" x14ac:dyDescent="0.2">
      <c r="A33" s="48"/>
      <c r="B33" s="15"/>
      <c r="C33" s="886"/>
      <c r="D33" s="887"/>
      <c r="E33" s="887"/>
      <c r="F33" s="887"/>
      <c r="G33" s="888"/>
      <c r="H33" s="927"/>
      <c r="I33" s="918"/>
      <c r="J33" s="918"/>
      <c r="K33" s="919"/>
      <c r="L33" s="879" t="str">
        <f>IF(H31="","",明細⑤!AF78)</f>
        <v/>
      </c>
      <c r="M33" s="879"/>
      <c r="N33" s="879"/>
      <c r="O33" s="879"/>
      <c r="P33" s="933" t="str">
        <f>IF(H31="","",H31-L33)</f>
        <v/>
      </c>
      <c r="Q33" s="934"/>
      <c r="R33" s="934"/>
      <c r="S33" s="935"/>
      <c r="T33" s="917"/>
      <c r="U33" s="918"/>
      <c r="V33" s="918"/>
      <c r="W33" s="919"/>
      <c r="X33" s="917"/>
      <c r="Y33" s="918"/>
      <c r="Z33" s="918"/>
      <c r="AA33" s="919"/>
      <c r="AB33" s="917"/>
      <c r="AC33" s="918"/>
      <c r="AD33" s="918"/>
      <c r="AE33" s="918"/>
      <c r="AF33" s="917"/>
      <c r="AG33" s="918"/>
      <c r="AH33" s="918"/>
      <c r="AI33" s="918"/>
      <c r="AJ33" s="927"/>
      <c r="AK33" s="918"/>
      <c r="AL33" s="918"/>
      <c r="AM33" s="1063"/>
      <c r="AN33" s="918"/>
      <c r="AO33" s="918"/>
      <c r="AP33" s="918"/>
      <c r="AQ33" s="919"/>
      <c r="AR33" s="917"/>
      <c r="AS33" s="918"/>
      <c r="AT33" s="918"/>
      <c r="AU33" s="919"/>
      <c r="AV33" s="917"/>
      <c r="AW33" s="918"/>
      <c r="AX33" s="918"/>
      <c r="AY33" s="919"/>
      <c r="AZ33" s="917"/>
      <c r="BA33" s="918"/>
      <c r="BB33" s="918"/>
      <c r="BC33" s="919"/>
      <c r="BD33" s="917"/>
      <c r="BE33" s="918"/>
      <c r="BF33" s="918"/>
      <c r="BG33" s="919"/>
      <c r="BH33" s="917"/>
      <c r="BI33" s="918"/>
      <c r="BJ33" s="918"/>
      <c r="BK33" s="1063"/>
      <c r="BL33" s="1066"/>
      <c r="BM33" s="955"/>
      <c r="BN33" s="955"/>
      <c r="BO33" s="1065"/>
      <c r="BP33" s="954"/>
      <c r="BQ33" s="955"/>
      <c r="BR33" s="955"/>
      <c r="BS33" s="1065"/>
      <c r="BT33" s="954"/>
      <c r="BU33" s="955"/>
      <c r="BV33" s="955"/>
      <c r="BW33" s="1065"/>
      <c r="BX33" s="954"/>
      <c r="BY33" s="955"/>
      <c r="BZ33" s="955"/>
      <c r="CA33" s="956"/>
      <c r="CC33" s="56"/>
    </row>
    <row r="34" spans="1:81" s="14" customFormat="1" ht="12" customHeight="1" x14ac:dyDescent="0.2">
      <c r="A34" s="48"/>
      <c r="B34" s="15"/>
      <c r="C34" s="889"/>
      <c r="D34" s="890"/>
      <c r="E34" s="890"/>
      <c r="F34" s="890"/>
      <c r="G34" s="891"/>
      <c r="H34" s="928"/>
      <c r="I34" s="921"/>
      <c r="J34" s="921"/>
      <c r="K34" s="922"/>
      <c r="L34" s="1060"/>
      <c r="M34" s="1060"/>
      <c r="N34" s="1060"/>
      <c r="O34" s="1060"/>
      <c r="P34" s="936"/>
      <c r="Q34" s="937"/>
      <c r="R34" s="937"/>
      <c r="S34" s="938"/>
      <c r="T34" s="920"/>
      <c r="U34" s="921"/>
      <c r="V34" s="921"/>
      <c r="W34" s="922"/>
      <c r="X34" s="920"/>
      <c r="Y34" s="921"/>
      <c r="Z34" s="921"/>
      <c r="AA34" s="922"/>
      <c r="AB34" s="920"/>
      <c r="AC34" s="921"/>
      <c r="AD34" s="921"/>
      <c r="AE34" s="921"/>
      <c r="AF34" s="920"/>
      <c r="AG34" s="921"/>
      <c r="AH34" s="921"/>
      <c r="AI34" s="921"/>
      <c r="AJ34" s="928"/>
      <c r="AK34" s="921"/>
      <c r="AL34" s="921"/>
      <c r="AM34" s="1064"/>
      <c r="AN34" s="921"/>
      <c r="AO34" s="921"/>
      <c r="AP34" s="921"/>
      <c r="AQ34" s="922"/>
      <c r="AR34" s="920"/>
      <c r="AS34" s="921"/>
      <c r="AT34" s="921"/>
      <c r="AU34" s="922"/>
      <c r="AV34" s="920"/>
      <c r="AW34" s="921"/>
      <c r="AX34" s="921"/>
      <c r="AY34" s="922"/>
      <c r="AZ34" s="920"/>
      <c r="BA34" s="921"/>
      <c r="BB34" s="921"/>
      <c r="BC34" s="922"/>
      <c r="BD34" s="920"/>
      <c r="BE34" s="921"/>
      <c r="BF34" s="921"/>
      <c r="BG34" s="922"/>
      <c r="BH34" s="920"/>
      <c r="BI34" s="921"/>
      <c r="BJ34" s="921"/>
      <c r="BK34" s="1064"/>
      <c r="BL34" s="1066"/>
      <c r="BM34" s="955"/>
      <c r="BN34" s="955"/>
      <c r="BO34" s="1065"/>
      <c r="BP34" s="954"/>
      <c r="BQ34" s="955"/>
      <c r="BR34" s="955"/>
      <c r="BS34" s="1065"/>
      <c r="BT34" s="954"/>
      <c r="BU34" s="955"/>
      <c r="BV34" s="955"/>
      <c r="BW34" s="1065"/>
      <c r="BX34" s="954"/>
      <c r="BY34" s="955"/>
      <c r="BZ34" s="955"/>
      <c r="CA34" s="956"/>
      <c r="CC34" s="56"/>
    </row>
    <row r="35" spans="1:81" s="14" customFormat="1" ht="12" customHeight="1" x14ac:dyDescent="0.2">
      <c r="A35" s="48"/>
      <c r="B35" s="15"/>
      <c r="C35" s="883" t="s">
        <v>120</v>
      </c>
      <c r="D35" s="884"/>
      <c r="E35" s="884"/>
      <c r="F35" s="884"/>
      <c r="G35" s="885"/>
      <c r="H35" s="926" t="str">
        <f>IF(明細⑥!AC75=0,"",明細⑥!AC75)</f>
        <v/>
      </c>
      <c r="I35" s="915"/>
      <c r="J35" s="915"/>
      <c r="K35" s="916"/>
      <c r="L35" s="932" t="str">
        <f>IF(H35="","",L37/H35)</f>
        <v/>
      </c>
      <c r="M35" s="932"/>
      <c r="N35" s="932"/>
      <c r="O35" s="932"/>
      <c r="P35" s="932" t="str">
        <f>IF(H35="","",P37/H35)</f>
        <v/>
      </c>
      <c r="Q35" s="932"/>
      <c r="R35" s="932"/>
      <c r="S35" s="932"/>
      <c r="T35" s="914" t="str">
        <f>IF(H35="","",明細⑥!AL$75)</f>
        <v/>
      </c>
      <c r="U35" s="915"/>
      <c r="V35" s="915"/>
      <c r="W35" s="916"/>
      <c r="X35" s="914" t="str">
        <f>IF(H35="","",明細⑥!AR$75)</f>
        <v/>
      </c>
      <c r="Y35" s="915"/>
      <c r="Z35" s="915"/>
      <c r="AA35" s="916"/>
      <c r="AB35" s="914" t="str">
        <f>IF(H35="","",明細⑥!AU$75)</f>
        <v/>
      </c>
      <c r="AC35" s="915"/>
      <c r="AD35" s="915"/>
      <c r="AE35" s="915"/>
      <c r="AF35" s="914" t="str">
        <f>IF(H35="","",明細⑥!AX$75)</f>
        <v/>
      </c>
      <c r="AG35" s="915"/>
      <c r="AH35" s="915"/>
      <c r="AI35" s="915"/>
      <c r="AJ35" s="926" t="str">
        <f>IF(L35="","",明細⑥!BA$75)</f>
        <v/>
      </c>
      <c r="AK35" s="915"/>
      <c r="AL35" s="915"/>
      <c r="AM35" s="957"/>
      <c r="AN35" s="915" t="str">
        <f>IF(H35="","",明細⑥!BD$75)</f>
        <v/>
      </c>
      <c r="AO35" s="915"/>
      <c r="AP35" s="915"/>
      <c r="AQ35" s="916"/>
      <c r="AR35" s="914" t="str">
        <f>IF(H35="","",明細⑥!BG$75)</f>
        <v/>
      </c>
      <c r="AS35" s="915"/>
      <c r="AT35" s="915"/>
      <c r="AU35" s="916"/>
      <c r="AV35" s="914" t="str">
        <f>IF(H35="","",明細⑥!BJ$75)</f>
        <v/>
      </c>
      <c r="AW35" s="915"/>
      <c r="AX35" s="915"/>
      <c r="AY35" s="916"/>
      <c r="AZ35" s="914" t="str">
        <f>IF(H35="","",明細⑥!BM$75)</f>
        <v/>
      </c>
      <c r="BA35" s="915"/>
      <c r="BB35" s="915"/>
      <c r="BC35" s="916"/>
      <c r="BD35" s="914" t="str">
        <f>IF(H35="","",明細⑥!BP$75)</f>
        <v/>
      </c>
      <c r="BE35" s="915"/>
      <c r="BF35" s="915"/>
      <c r="BG35" s="916"/>
      <c r="BH35" s="914" t="str">
        <f>IF(L35="","",明細⑥!BS$75)</f>
        <v/>
      </c>
      <c r="BI35" s="915"/>
      <c r="BJ35" s="915"/>
      <c r="BK35" s="957"/>
      <c r="BL35" s="1066" t="str">
        <f>IF(H35="","",明細⑥!BW$75)</f>
        <v/>
      </c>
      <c r="BM35" s="955"/>
      <c r="BN35" s="955"/>
      <c r="BO35" s="1065"/>
      <c r="BP35" s="954" t="str">
        <f>IF(H35="","",明細⑥!CC$75)</f>
        <v/>
      </c>
      <c r="BQ35" s="955"/>
      <c r="BR35" s="955"/>
      <c r="BS35" s="1065"/>
      <c r="BT35" s="954" t="str">
        <f>IF(H35="","",明細⑥!CF$75)</f>
        <v/>
      </c>
      <c r="BU35" s="955"/>
      <c r="BV35" s="955"/>
      <c r="BW35" s="1065"/>
      <c r="BX35" s="954" t="str">
        <f>IF(SUM(BL35,BP35,BT35)=0,"",SUM(BL35,BP35,BT35))</f>
        <v/>
      </c>
      <c r="BY35" s="955"/>
      <c r="BZ35" s="955"/>
      <c r="CA35" s="956"/>
      <c r="CC35" s="56"/>
    </row>
    <row r="36" spans="1:81" s="14" customFormat="1" ht="12" customHeight="1" x14ac:dyDescent="0.2">
      <c r="A36" s="48"/>
      <c r="B36" s="15"/>
      <c r="C36" s="886"/>
      <c r="D36" s="887"/>
      <c r="E36" s="887"/>
      <c r="F36" s="887"/>
      <c r="G36" s="888"/>
      <c r="H36" s="927"/>
      <c r="I36" s="918"/>
      <c r="J36" s="918"/>
      <c r="K36" s="919"/>
      <c r="L36" s="878"/>
      <c r="M36" s="878"/>
      <c r="N36" s="878"/>
      <c r="O36" s="878"/>
      <c r="P36" s="878"/>
      <c r="Q36" s="878"/>
      <c r="R36" s="878"/>
      <c r="S36" s="878"/>
      <c r="T36" s="917"/>
      <c r="U36" s="918"/>
      <c r="V36" s="918"/>
      <c r="W36" s="919"/>
      <c r="X36" s="917"/>
      <c r="Y36" s="918"/>
      <c r="Z36" s="918"/>
      <c r="AA36" s="919"/>
      <c r="AB36" s="917"/>
      <c r="AC36" s="918"/>
      <c r="AD36" s="918"/>
      <c r="AE36" s="918"/>
      <c r="AF36" s="917"/>
      <c r="AG36" s="918"/>
      <c r="AH36" s="918"/>
      <c r="AI36" s="918"/>
      <c r="AJ36" s="927"/>
      <c r="AK36" s="918"/>
      <c r="AL36" s="918"/>
      <c r="AM36" s="1063"/>
      <c r="AN36" s="918"/>
      <c r="AO36" s="918"/>
      <c r="AP36" s="918"/>
      <c r="AQ36" s="919"/>
      <c r="AR36" s="917"/>
      <c r="AS36" s="918"/>
      <c r="AT36" s="918"/>
      <c r="AU36" s="919"/>
      <c r="AV36" s="917"/>
      <c r="AW36" s="918"/>
      <c r="AX36" s="918"/>
      <c r="AY36" s="919"/>
      <c r="AZ36" s="917"/>
      <c r="BA36" s="918"/>
      <c r="BB36" s="918"/>
      <c r="BC36" s="919"/>
      <c r="BD36" s="917"/>
      <c r="BE36" s="918"/>
      <c r="BF36" s="918"/>
      <c r="BG36" s="919"/>
      <c r="BH36" s="917"/>
      <c r="BI36" s="918"/>
      <c r="BJ36" s="918"/>
      <c r="BK36" s="1063"/>
      <c r="BL36" s="1066"/>
      <c r="BM36" s="955"/>
      <c r="BN36" s="955"/>
      <c r="BO36" s="1065"/>
      <c r="BP36" s="954"/>
      <c r="BQ36" s="955"/>
      <c r="BR36" s="955"/>
      <c r="BS36" s="1065"/>
      <c r="BT36" s="954"/>
      <c r="BU36" s="955"/>
      <c r="BV36" s="955"/>
      <c r="BW36" s="1065"/>
      <c r="BX36" s="954"/>
      <c r="BY36" s="955"/>
      <c r="BZ36" s="955"/>
      <c r="CA36" s="956"/>
      <c r="CC36" s="56"/>
    </row>
    <row r="37" spans="1:81" s="14" customFormat="1" ht="12" customHeight="1" x14ac:dyDescent="0.2">
      <c r="A37" s="48"/>
      <c r="B37" s="15"/>
      <c r="C37" s="886"/>
      <c r="D37" s="887"/>
      <c r="E37" s="887"/>
      <c r="F37" s="887"/>
      <c r="G37" s="888"/>
      <c r="H37" s="927"/>
      <c r="I37" s="918"/>
      <c r="J37" s="918"/>
      <c r="K37" s="919"/>
      <c r="L37" s="879" t="str">
        <f>IF(H35="","",明細⑥!AF78)</f>
        <v/>
      </c>
      <c r="M37" s="879"/>
      <c r="N37" s="879"/>
      <c r="O37" s="879"/>
      <c r="P37" s="933" t="str">
        <f>IF(H35="","",H35-L37)</f>
        <v/>
      </c>
      <c r="Q37" s="934"/>
      <c r="R37" s="934"/>
      <c r="S37" s="935"/>
      <c r="T37" s="917"/>
      <c r="U37" s="918"/>
      <c r="V37" s="918"/>
      <c r="W37" s="919"/>
      <c r="X37" s="917"/>
      <c r="Y37" s="918"/>
      <c r="Z37" s="918"/>
      <c r="AA37" s="919"/>
      <c r="AB37" s="917"/>
      <c r="AC37" s="918"/>
      <c r="AD37" s="918"/>
      <c r="AE37" s="918"/>
      <c r="AF37" s="917"/>
      <c r="AG37" s="918"/>
      <c r="AH37" s="918"/>
      <c r="AI37" s="918"/>
      <c r="AJ37" s="927"/>
      <c r="AK37" s="918"/>
      <c r="AL37" s="918"/>
      <c r="AM37" s="1063"/>
      <c r="AN37" s="918"/>
      <c r="AO37" s="918"/>
      <c r="AP37" s="918"/>
      <c r="AQ37" s="919"/>
      <c r="AR37" s="917"/>
      <c r="AS37" s="918"/>
      <c r="AT37" s="918"/>
      <c r="AU37" s="919"/>
      <c r="AV37" s="917"/>
      <c r="AW37" s="918"/>
      <c r="AX37" s="918"/>
      <c r="AY37" s="919"/>
      <c r="AZ37" s="917"/>
      <c r="BA37" s="918"/>
      <c r="BB37" s="918"/>
      <c r="BC37" s="919"/>
      <c r="BD37" s="917"/>
      <c r="BE37" s="918"/>
      <c r="BF37" s="918"/>
      <c r="BG37" s="919"/>
      <c r="BH37" s="917"/>
      <c r="BI37" s="918"/>
      <c r="BJ37" s="918"/>
      <c r="BK37" s="1063"/>
      <c r="BL37" s="1066"/>
      <c r="BM37" s="955"/>
      <c r="BN37" s="955"/>
      <c r="BO37" s="1065"/>
      <c r="BP37" s="954"/>
      <c r="BQ37" s="955"/>
      <c r="BR37" s="955"/>
      <c r="BS37" s="1065"/>
      <c r="BT37" s="954"/>
      <c r="BU37" s="955"/>
      <c r="BV37" s="955"/>
      <c r="BW37" s="1065"/>
      <c r="BX37" s="954"/>
      <c r="BY37" s="955"/>
      <c r="BZ37" s="955"/>
      <c r="CA37" s="956"/>
      <c r="CC37" s="56"/>
    </row>
    <row r="38" spans="1:81" s="14" customFormat="1" ht="12" customHeight="1" x14ac:dyDescent="0.2">
      <c r="A38" s="48"/>
      <c r="B38" s="15"/>
      <c r="C38" s="889"/>
      <c r="D38" s="890"/>
      <c r="E38" s="890"/>
      <c r="F38" s="890"/>
      <c r="G38" s="891"/>
      <c r="H38" s="928"/>
      <c r="I38" s="921"/>
      <c r="J38" s="921"/>
      <c r="K38" s="922"/>
      <c r="L38" s="1060"/>
      <c r="M38" s="1060"/>
      <c r="N38" s="1060"/>
      <c r="O38" s="1060"/>
      <c r="P38" s="936"/>
      <c r="Q38" s="937"/>
      <c r="R38" s="937"/>
      <c r="S38" s="938"/>
      <c r="T38" s="920"/>
      <c r="U38" s="921"/>
      <c r="V38" s="921"/>
      <c r="W38" s="922"/>
      <c r="X38" s="920"/>
      <c r="Y38" s="921"/>
      <c r="Z38" s="921"/>
      <c r="AA38" s="922"/>
      <c r="AB38" s="920"/>
      <c r="AC38" s="921"/>
      <c r="AD38" s="921"/>
      <c r="AE38" s="921"/>
      <c r="AF38" s="920"/>
      <c r="AG38" s="921"/>
      <c r="AH38" s="921"/>
      <c r="AI38" s="921"/>
      <c r="AJ38" s="928"/>
      <c r="AK38" s="921"/>
      <c r="AL38" s="921"/>
      <c r="AM38" s="1064"/>
      <c r="AN38" s="921"/>
      <c r="AO38" s="921"/>
      <c r="AP38" s="921"/>
      <c r="AQ38" s="922"/>
      <c r="AR38" s="920"/>
      <c r="AS38" s="921"/>
      <c r="AT38" s="921"/>
      <c r="AU38" s="922"/>
      <c r="AV38" s="920"/>
      <c r="AW38" s="921"/>
      <c r="AX38" s="921"/>
      <c r="AY38" s="922"/>
      <c r="AZ38" s="920"/>
      <c r="BA38" s="921"/>
      <c r="BB38" s="921"/>
      <c r="BC38" s="922"/>
      <c r="BD38" s="920"/>
      <c r="BE38" s="921"/>
      <c r="BF38" s="921"/>
      <c r="BG38" s="922"/>
      <c r="BH38" s="920"/>
      <c r="BI38" s="921"/>
      <c r="BJ38" s="921"/>
      <c r="BK38" s="1064"/>
      <c r="BL38" s="1066"/>
      <c r="BM38" s="955"/>
      <c r="BN38" s="955"/>
      <c r="BO38" s="1065"/>
      <c r="BP38" s="954"/>
      <c r="BQ38" s="955"/>
      <c r="BR38" s="955"/>
      <c r="BS38" s="1065"/>
      <c r="BT38" s="954"/>
      <c r="BU38" s="955"/>
      <c r="BV38" s="955"/>
      <c r="BW38" s="1065"/>
      <c r="BX38" s="954"/>
      <c r="BY38" s="955"/>
      <c r="BZ38" s="955"/>
      <c r="CA38" s="956"/>
      <c r="CC38" s="56"/>
    </row>
    <row r="39" spans="1:81" s="14" customFormat="1" ht="12" customHeight="1" x14ac:dyDescent="0.2">
      <c r="A39" s="48"/>
      <c r="B39" s="15"/>
      <c r="C39" s="883" t="s">
        <v>121</v>
      </c>
      <c r="D39" s="884"/>
      <c r="E39" s="884"/>
      <c r="F39" s="884"/>
      <c r="G39" s="885"/>
      <c r="H39" s="926" t="str">
        <f>IF(明細⑦!AC75=0,"",明細⑦!AC75)</f>
        <v/>
      </c>
      <c r="I39" s="915"/>
      <c r="J39" s="915"/>
      <c r="K39" s="916"/>
      <c r="L39" s="932" t="str">
        <f>IF(H39="","",L41/H39)</f>
        <v/>
      </c>
      <c r="M39" s="932"/>
      <c r="N39" s="932"/>
      <c r="O39" s="932"/>
      <c r="P39" s="932" t="str">
        <f>IF(H39="","",P41/H39)</f>
        <v/>
      </c>
      <c r="Q39" s="932"/>
      <c r="R39" s="932"/>
      <c r="S39" s="932"/>
      <c r="T39" s="914" t="str">
        <f>IF(H39="","",明細⑦!AL$75)</f>
        <v/>
      </c>
      <c r="U39" s="915"/>
      <c r="V39" s="915"/>
      <c r="W39" s="916"/>
      <c r="X39" s="914" t="str">
        <f>IF(H39="","",明細⑦!AR$75)</f>
        <v/>
      </c>
      <c r="Y39" s="915"/>
      <c r="Z39" s="915"/>
      <c r="AA39" s="916"/>
      <c r="AB39" s="914" t="str">
        <f>IF(H39="","",明細⑦!AU$75)</f>
        <v/>
      </c>
      <c r="AC39" s="915"/>
      <c r="AD39" s="915"/>
      <c r="AE39" s="915"/>
      <c r="AF39" s="914" t="str">
        <f>IF(H39="","",明細⑦!AX$75)</f>
        <v/>
      </c>
      <c r="AG39" s="915"/>
      <c r="AH39" s="915"/>
      <c r="AI39" s="915"/>
      <c r="AJ39" s="926" t="str">
        <f>IF(L39="","",明細⑦!BA$75)</f>
        <v/>
      </c>
      <c r="AK39" s="915"/>
      <c r="AL39" s="915"/>
      <c r="AM39" s="957"/>
      <c r="AN39" s="915" t="str">
        <f>IF(H39="","",明細⑦!BD$75)</f>
        <v/>
      </c>
      <c r="AO39" s="915"/>
      <c r="AP39" s="915"/>
      <c r="AQ39" s="916"/>
      <c r="AR39" s="914" t="str">
        <f>IF(H39="","",明細⑦!BG$75)</f>
        <v/>
      </c>
      <c r="AS39" s="915"/>
      <c r="AT39" s="915"/>
      <c r="AU39" s="916"/>
      <c r="AV39" s="914" t="str">
        <f>IF(H39="","",明細⑦!BJ$75)</f>
        <v/>
      </c>
      <c r="AW39" s="915"/>
      <c r="AX39" s="915"/>
      <c r="AY39" s="916"/>
      <c r="AZ39" s="914" t="str">
        <f>IF(H39="","",明細⑦!BM$75)</f>
        <v/>
      </c>
      <c r="BA39" s="915"/>
      <c r="BB39" s="915"/>
      <c r="BC39" s="916"/>
      <c r="BD39" s="914" t="str">
        <f>IF(H39="","",明細⑦!BP$75)</f>
        <v/>
      </c>
      <c r="BE39" s="915"/>
      <c r="BF39" s="915"/>
      <c r="BG39" s="916"/>
      <c r="BH39" s="914" t="str">
        <f>IF(L39="","",明細⑦!BS$75)</f>
        <v/>
      </c>
      <c r="BI39" s="915"/>
      <c r="BJ39" s="915"/>
      <c r="BK39" s="957"/>
      <c r="BL39" s="1066" t="str">
        <f>IF(H39="","",明細⑦!BW$75)</f>
        <v/>
      </c>
      <c r="BM39" s="955"/>
      <c r="BN39" s="955"/>
      <c r="BO39" s="1065"/>
      <c r="BP39" s="954" t="str">
        <f>IF(H39="","",明細⑦!CC$75)</f>
        <v/>
      </c>
      <c r="BQ39" s="955"/>
      <c r="BR39" s="955"/>
      <c r="BS39" s="1065"/>
      <c r="BT39" s="954" t="str">
        <f>IF(H39="","",明細⑦!CF$75)</f>
        <v/>
      </c>
      <c r="BU39" s="955"/>
      <c r="BV39" s="955"/>
      <c r="BW39" s="1065"/>
      <c r="BX39" s="954" t="str">
        <f>IF(SUM(BL39,BP39,BT39)=0,"",SUM(BL39,BP39,BT39))</f>
        <v/>
      </c>
      <c r="BY39" s="955"/>
      <c r="BZ39" s="955"/>
      <c r="CA39" s="956"/>
      <c r="CC39" s="56"/>
    </row>
    <row r="40" spans="1:81" s="14" customFormat="1" ht="12" customHeight="1" x14ac:dyDescent="0.2">
      <c r="A40" s="48"/>
      <c r="B40" s="15"/>
      <c r="C40" s="886"/>
      <c r="D40" s="887"/>
      <c r="E40" s="887"/>
      <c r="F40" s="887"/>
      <c r="G40" s="888"/>
      <c r="H40" s="927"/>
      <c r="I40" s="918"/>
      <c r="J40" s="918"/>
      <c r="K40" s="919"/>
      <c r="L40" s="878"/>
      <c r="M40" s="878"/>
      <c r="N40" s="878"/>
      <c r="O40" s="878"/>
      <c r="P40" s="878"/>
      <c r="Q40" s="878"/>
      <c r="R40" s="878"/>
      <c r="S40" s="878"/>
      <c r="T40" s="917"/>
      <c r="U40" s="918"/>
      <c r="V40" s="918"/>
      <c r="W40" s="919"/>
      <c r="X40" s="917"/>
      <c r="Y40" s="918"/>
      <c r="Z40" s="918"/>
      <c r="AA40" s="919"/>
      <c r="AB40" s="917"/>
      <c r="AC40" s="918"/>
      <c r="AD40" s="918"/>
      <c r="AE40" s="918"/>
      <c r="AF40" s="917"/>
      <c r="AG40" s="918"/>
      <c r="AH40" s="918"/>
      <c r="AI40" s="918"/>
      <c r="AJ40" s="927"/>
      <c r="AK40" s="918"/>
      <c r="AL40" s="918"/>
      <c r="AM40" s="1063"/>
      <c r="AN40" s="918"/>
      <c r="AO40" s="918"/>
      <c r="AP40" s="918"/>
      <c r="AQ40" s="919"/>
      <c r="AR40" s="917"/>
      <c r="AS40" s="918"/>
      <c r="AT40" s="918"/>
      <c r="AU40" s="919"/>
      <c r="AV40" s="917"/>
      <c r="AW40" s="918"/>
      <c r="AX40" s="918"/>
      <c r="AY40" s="919"/>
      <c r="AZ40" s="917"/>
      <c r="BA40" s="918"/>
      <c r="BB40" s="918"/>
      <c r="BC40" s="919"/>
      <c r="BD40" s="917"/>
      <c r="BE40" s="918"/>
      <c r="BF40" s="918"/>
      <c r="BG40" s="919"/>
      <c r="BH40" s="917"/>
      <c r="BI40" s="918"/>
      <c r="BJ40" s="918"/>
      <c r="BK40" s="1063"/>
      <c r="BL40" s="1066"/>
      <c r="BM40" s="955"/>
      <c r="BN40" s="955"/>
      <c r="BO40" s="1065"/>
      <c r="BP40" s="954"/>
      <c r="BQ40" s="955"/>
      <c r="BR40" s="955"/>
      <c r="BS40" s="1065"/>
      <c r="BT40" s="954"/>
      <c r="BU40" s="955"/>
      <c r="BV40" s="955"/>
      <c r="BW40" s="1065"/>
      <c r="BX40" s="954"/>
      <c r="BY40" s="955"/>
      <c r="BZ40" s="955"/>
      <c r="CA40" s="956"/>
      <c r="CC40" s="56"/>
    </row>
    <row r="41" spans="1:81" s="14" customFormat="1" ht="12" customHeight="1" x14ac:dyDescent="0.2">
      <c r="A41" s="48"/>
      <c r="B41" s="15"/>
      <c r="C41" s="886"/>
      <c r="D41" s="887"/>
      <c r="E41" s="887"/>
      <c r="F41" s="887"/>
      <c r="G41" s="888"/>
      <c r="H41" s="927"/>
      <c r="I41" s="918"/>
      <c r="J41" s="918"/>
      <c r="K41" s="919"/>
      <c r="L41" s="879" t="str">
        <f>IF(H39="","",明細⑦!AF78)</f>
        <v/>
      </c>
      <c r="M41" s="879"/>
      <c r="N41" s="879"/>
      <c r="O41" s="879"/>
      <c r="P41" s="933" t="str">
        <f>IF(H39="","",H39-L41)</f>
        <v/>
      </c>
      <c r="Q41" s="934"/>
      <c r="R41" s="934"/>
      <c r="S41" s="935"/>
      <c r="T41" s="917"/>
      <c r="U41" s="918"/>
      <c r="V41" s="918"/>
      <c r="W41" s="919"/>
      <c r="X41" s="917"/>
      <c r="Y41" s="918"/>
      <c r="Z41" s="918"/>
      <c r="AA41" s="919"/>
      <c r="AB41" s="917"/>
      <c r="AC41" s="918"/>
      <c r="AD41" s="918"/>
      <c r="AE41" s="918"/>
      <c r="AF41" s="917"/>
      <c r="AG41" s="918"/>
      <c r="AH41" s="918"/>
      <c r="AI41" s="918"/>
      <c r="AJ41" s="927"/>
      <c r="AK41" s="918"/>
      <c r="AL41" s="918"/>
      <c r="AM41" s="1063"/>
      <c r="AN41" s="918"/>
      <c r="AO41" s="918"/>
      <c r="AP41" s="918"/>
      <c r="AQ41" s="919"/>
      <c r="AR41" s="917"/>
      <c r="AS41" s="918"/>
      <c r="AT41" s="918"/>
      <c r="AU41" s="919"/>
      <c r="AV41" s="917"/>
      <c r="AW41" s="918"/>
      <c r="AX41" s="918"/>
      <c r="AY41" s="919"/>
      <c r="AZ41" s="917"/>
      <c r="BA41" s="918"/>
      <c r="BB41" s="918"/>
      <c r="BC41" s="919"/>
      <c r="BD41" s="917"/>
      <c r="BE41" s="918"/>
      <c r="BF41" s="918"/>
      <c r="BG41" s="919"/>
      <c r="BH41" s="917"/>
      <c r="BI41" s="918"/>
      <c r="BJ41" s="918"/>
      <c r="BK41" s="1063"/>
      <c r="BL41" s="1066"/>
      <c r="BM41" s="955"/>
      <c r="BN41" s="955"/>
      <c r="BO41" s="1065"/>
      <c r="BP41" s="954"/>
      <c r="BQ41" s="955"/>
      <c r="BR41" s="955"/>
      <c r="BS41" s="1065"/>
      <c r="BT41" s="954"/>
      <c r="BU41" s="955"/>
      <c r="BV41" s="955"/>
      <c r="BW41" s="1065"/>
      <c r="BX41" s="954"/>
      <c r="BY41" s="955"/>
      <c r="BZ41" s="955"/>
      <c r="CA41" s="956"/>
      <c r="CC41" s="56"/>
    </row>
    <row r="42" spans="1:81" s="14" customFormat="1" ht="12" customHeight="1" x14ac:dyDescent="0.2">
      <c r="A42" s="48"/>
      <c r="B42" s="15"/>
      <c r="C42" s="889"/>
      <c r="D42" s="890"/>
      <c r="E42" s="890"/>
      <c r="F42" s="890"/>
      <c r="G42" s="891"/>
      <c r="H42" s="928"/>
      <c r="I42" s="921"/>
      <c r="J42" s="921"/>
      <c r="K42" s="922"/>
      <c r="L42" s="1060"/>
      <c r="M42" s="1060"/>
      <c r="N42" s="1060"/>
      <c r="O42" s="1060"/>
      <c r="P42" s="936"/>
      <c r="Q42" s="937"/>
      <c r="R42" s="937"/>
      <c r="S42" s="938"/>
      <c r="T42" s="920"/>
      <c r="U42" s="921"/>
      <c r="V42" s="921"/>
      <c r="W42" s="922"/>
      <c r="X42" s="920"/>
      <c r="Y42" s="921"/>
      <c r="Z42" s="921"/>
      <c r="AA42" s="922"/>
      <c r="AB42" s="920"/>
      <c r="AC42" s="921"/>
      <c r="AD42" s="921"/>
      <c r="AE42" s="921"/>
      <c r="AF42" s="920"/>
      <c r="AG42" s="921"/>
      <c r="AH42" s="921"/>
      <c r="AI42" s="921"/>
      <c r="AJ42" s="928"/>
      <c r="AK42" s="921"/>
      <c r="AL42" s="921"/>
      <c r="AM42" s="1064"/>
      <c r="AN42" s="921"/>
      <c r="AO42" s="921"/>
      <c r="AP42" s="921"/>
      <c r="AQ42" s="922"/>
      <c r="AR42" s="920"/>
      <c r="AS42" s="921"/>
      <c r="AT42" s="921"/>
      <c r="AU42" s="922"/>
      <c r="AV42" s="920"/>
      <c r="AW42" s="921"/>
      <c r="AX42" s="921"/>
      <c r="AY42" s="922"/>
      <c r="AZ42" s="920"/>
      <c r="BA42" s="921"/>
      <c r="BB42" s="921"/>
      <c r="BC42" s="922"/>
      <c r="BD42" s="920"/>
      <c r="BE42" s="921"/>
      <c r="BF42" s="921"/>
      <c r="BG42" s="922"/>
      <c r="BH42" s="920"/>
      <c r="BI42" s="921"/>
      <c r="BJ42" s="921"/>
      <c r="BK42" s="1064"/>
      <c r="BL42" s="1066"/>
      <c r="BM42" s="955"/>
      <c r="BN42" s="955"/>
      <c r="BO42" s="1065"/>
      <c r="BP42" s="954"/>
      <c r="BQ42" s="955"/>
      <c r="BR42" s="955"/>
      <c r="BS42" s="1065"/>
      <c r="BT42" s="954"/>
      <c r="BU42" s="955"/>
      <c r="BV42" s="955"/>
      <c r="BW42" s="1065"/>
      <c r="BX42" s="954"/>
      <c r="BY42" s="955"/>
      <c r="BZ42" s="955"/>
      <c r="CA42" s="956"/>
      <c r="CC42" s="56"/>
    </row>
    <row r="43" spans="1:81" s="14" customFormat="1" ht="12" customHeight="1" x14ac:dyDescent="0.2">
      <c r="A43" s="48"/>
      <c r="B43" s="15"/>
      <c r="C43" s="883" t="s">
        <v>122</v>
      </c>
      <c r="D43" s="884"/>
      <c r="E43" s="884"/>
      <c r="F43" s="884"/>
      <c r="G43" s="885"/>
      <c r="H43" s="926" t="str">
        <f>IF(明細⑧!AC75=0,"",明細⑧!AC75)</f>
        <v/>
      </c>
      <c r="I43" s="915"/>
      <c r="J43" s="915"/>
      <c r="K43" s="916"/>
      <c r="L43" s="932" t="str">
        <f>IF(H43="","",L45/H43)</f>
        <v/>
      </c>
      <c r="M43" s="932"/>
      <c r="N43" s="932"/>
      <c r="O43" s="932"/>
      <c r="P43" s="932" t="str">
        <f>IF(H43="","",P45/H43)</f>
        <v/>
      </c>
      <c r="Q43" s="932"/>
      <c r="R43" s="932"/>
      <c r="S43" s="932"/>
      <c r="T43" s="914" t="str">
        <f>IF(H43="","",明細⑧!AL$75)</f>
        <v/>
      </c>
      <c r="U43" s="915"/>
      <c r="V43" s="915"/>
      <c r="W43" s="916"/>
      <c r="X43" s="914" t="str">
        <f>IF(H43="","",明細⑧!AR$75)</f>
        <v/>
      </c>
      <c r="Y43" s="915"/>
      <c r="Z43" s="915"/>
      <c r="AA43" s="916"/>
      <c r="AB43" s="914" t="str">
        <f>IF(H43="","",明細⑧!AU$75)</f>
        <v/>
      </c>
      <c r="AC43" s="915"/>
      <c r="AD43" s="915"/>
      <c r="AE43" s="915"/>
      <c r="AF43" s="914" t="str">
        <f>IF(H43="","",明細⑧!AX$75)</f>
        <v/>
      </c>
      <c r="AG43" s="915"/>
      <c r="AH43" s="915"/>
      <c r="AI43" s="915"/>
      <c r="AJ43" s="926" t="str">
        <f>IF(L43="","",明細⑧!BA$75)</f>
        <v/>
      </c>
      <c r="AK43" s="915"/>
      <c r="AL43" s="915"/>
      <c r="AM43" s="957"/>
      <c r="AN43" s="915" t="str">
        <f>IF(H43="","",明細⑧!BD$75)</f>
        <v/>
      </c>
      <c r="AO43" s="915"/>
      <c r="AP43" s="915"/>
      <c r="AQ43" s="916"/>
      <c r="AR43" s="914" t="str">
        <f>IF(H43="","",明細⑧!BG$75)</f>
        <v/>
      </c>
      <c r="AS43" s="915"/>
      <c r="AT43" s="915"/>
      <c r="AU43" s="916"/>
      <c r="AV43" s="914" t="str">
        <f>IF(H43="","",明細⑧!BJ$75)</f>
        <v/>
      </c>
      <c r="AW43" s="915"/>
      <c r="AX43" s="915"/>
      <c r="AY43" s="916"/>
      <c r="AZ43" s="914" t="str">
        <f>IF(H43="","",明細⑧!BM$75)</f>
        <v/>
      </c>
      <c r="BA43" s="915"/>
      <c r="BB43" s="915"/>
      <c r="BC43" s="916"/>
      <c r="BD43" s="914" t="str">
        <f>IF(H43="","",明細⑧!BP$75)</f>
        <v/>
      </c>
      <c r="BE43" s="915"/>
      <c r="BF43" s="915"/>
      <c r="BG43" s="916"/>
      <c r="BH43" s="914" t="str">
        <f>IF(L43="","",明細⑧!BS$75)</f>
        <v/>
      </c>
      <c r="BI43" s="915"/>
      <c r="BJ43" s="915"/>
      <c r="BK43" s="957"/>
      <c r="BL43" s="1066" t="str">
        <f>IF(H43="","",明細⑧!BW$75)</f>
        <v/>
      </c>
      <c r="BM43" s="955"/>
      <c r="BN43" s="955"/>
      <c r="BO43" s="1065"/>
      <c r="BP43" s="954" t="str">
        <f>IF(H43="","",明細⑧!CC$75)</f>
        <v/>
      </c>
      <c r="BQ43" s="955"/>
      <c r="BR43" s="955"/>
      <c r="BS43" s="1065"/>
      <c r="BT43" s="954" t="str">
        <f>IF(H43="","",明細⑧!CF$75)</f>
        <v/>
      </c>
      <c r="BU43" s="955"/>
      <c r="BV43" s="955"/>
      <c r="BW43" s="1065"/>
      <c r="BX43" s="954" t="str">
        <f>IF(SUM(BL43,BP43,BT43)=0,"",SUM(BL43,BP43,BT43))</f>
        <v/>
      </c>
      <c r="BY43" s="955"/>
      <c r="BZ43" s="955"/>
      <c r="CA43" s="956"/>
      <c r="CC43" s="56"/>
    </row>
    <row r="44" spans="1:81" s="14" customFormat="1" ht="12" customHeight="1" x14ac:dyDescent="0.2">
      <c r="A44" s="48"/>
      <c r="B44" s="15"/>
      <c r="C44" s="886"/>
      <c r="D44" s="887"/>
      <c r="E44" s="887"/>
      <c r="F44" s="887"/>
      <c r="G44" s="888"/>
      <c r="H44" s="927"/>
      <c r="I44" s="918"/>
      <c r="J44" s="918"/>
      <c r="K44" s="919"/>
      <c r="L44" s="878"/>
      <c r="M44" s="878"/>
      <c r="N44" s="878"/>
      <c r="O44" s="878"/>
      <c r="P44" s="878"/>
      <c r="Q44" s="878"/>
      <c r="R44" s="878"/>
      <c r="S44" s="878"/>
      <c r="T44" s="917"/>
      <c r="U44" s="918"/>
      <c r="V44" s="918"/>
      <c r="W44" s="919"/>
      <c r="X44" s="917"/>
      <c r="Y44" s="918"/>
      <c r="Z44" s="918"/>
      <c r="AA44" s="919"/>
      <c r="AB44" s="917"/>
      <c r="AC44" s="918"/>
      <c r="AD44" s="918"/>
      <c r="AE44" s="918"/>
      <c r="AF44" s="917"/>
      <c r="AG44" s="918"/>
      <c r="AH44" s="918"/>
      <c r="AI44" s="918"/>
      <c r="AJ44" s="927"/>
      <c r="AK44" s="918"/>
      <c r="AL44" s="918"/>
      <c r="AM44" s="1063"/>
      <c r="AN44" s="918"/>
      <c r="AO44" s="918"/>
      <c r="AP44" s="918"/>
      <c r="AQ44" s="919"/>
      <c r="AR44" s="917"/>
      <c r="AS44" s="918"/>
      <c r="AT44" s="918"/>
      <c r="AU44" s="919"/>
      <c r="AV44" s="917"/>
      <c r="AW44" s="918"/>
      <c r="AX44" s="918"/>
      <c r="AY44" s="919"/>
      <c r="AZ44" s="917"/>
      <c r="BA44" s="918"/>
      <c r="BB44" s="918"/>
      <c r="BC44" s="919"/>
      <c r="BD44" s="917"/>
      <c r="BE44" s="918"/>
      <c r="BF44" s="918"/>
      <c r="BG44" s="919"/>
      <c r="BH44" s="917"/>
      <c r="BI44" s="918"/>
      <c r="BJ44" s="918"/>
      <c r="BK44" s="1063"/>
      <c r="BL44" s="1066"/>
      <c r="BM44" s="955"/>
      <c r="BN44" s="955"/>
      <c r="BO44" s="1065"/>
      <c r="BP44" s="954"/>
      <c r="BQ44" s="955"/>
      <c r="BR44" s="955"/>
      <c r="BS44" s="1065"/>
      <c r="BT44" s="954"/>
      <c r="BU44" s="955"/>
      <c r="BV44" s="955"/>
      <c r="BW44" s="1065"/>
      <c r="BX44" s="954"/>
      <c r="BY44" s="955"/>
      <c r="BZ44" s="955"/>
      <c r="CA44" s="956"/>
      <c r="CC44" s="56"/>
    </row>
    <row r="45" spans="1:81" s="14" customFormat="1" ht="12" customHeight="1" x14ac:dyDescent="0.2">
      <c r="A45" s="48"/>
      <c r="B45" s="15"/>
      <c r="C45" s="886"/>
      <c r="D45" s="887"/>
      <c r="E45" s="887"/>
      <c r="F45" s="887"/>
      <c r="G45" s="888"/>
      <c r="H45" s="927"/>
      <c r="I45" s="918"/>
      <c r="J45" s="918"/>
      <c r="K45" s="919"/>
      <c r="L45" s="879" t="str">
        <f>IF(H43="","",明細⑧!AF78)</f>
        <v/>
      </c>
      <c r="M45" s="879"/>
      <c r="N45" s="879"/>
      <c r="O45" s="879"/>
      <c r="P45" s="933" t="str">
        <f>IF(H43="","",H43-L45)</f>
        <v/>
      </c>
      <c r="Q45" s="934"/>
      <c r="R45" s="934"/>
      <c r="S45" s="935"/>
      <c r="T45" s="917"/>
      <c r="U45" s="918"/>
      <c r="V45" s="918"/>
      <c r="W45" s="919"/>
      <c r="X45" s="917"/>
      <c r="Y45" s="918"/>
      <c r="Z45" s="918"/>
      <c r="AA45" s="919"/>
      <c r="AB45" s="917"/>
      <c r="AC45" s="918"/>
      <c r="AD45" s="918"/>
      <c r="AE45" s="918"/>
      <c r="AF45" s="917"/>
      <c r="AG45" s="918"/>
      <c r="AH45" s="918"/>
      <c r="AI45" s="918"/>
      <c r="AJ45" s="927"/>
      <c r="AK45" s="918"/>
      <c r="AL45" s="918"/>
      <c r="AM45" s="1063"/>
      <c r="AN45" s="918"/>
      <c r="AO45" s="918"/>
      <c r="AP45" s="918"/>
      <c r="AQ45" s="919"/>
      <c r="AR45" s="917"/>
      <c r="AS45" s="918"/>
      <c r="AT45" s="918"/>
      <c r="AU45" s="919"/>
      <c r="AV45" s="917"/>
      <c r="AW45" s="918"/>
      <c r="AX45" s="918"/>
      <c r="AY45" s="919"/>
      <c r="AZ45" s="917"/>
      <c r="BA45" s="918"/>
      <c r="BB45" s="918"/>
      <c r="BC45" s="919"/>
      <c r="BD45" s="917"/>
      <c r="BE45" s="918"/>
      <c r="BF45" s="918"/>
      <c r="BG45" s="919"/>
      <c r="BH45" s="917"/>
      <c r="BI45" s="918"/>
      <c r="BJ45" s="918"/>
      <c r="BK45" s="1063"/>
      <c r="BL45" s="1066"/>
      <c r="BM45" s="955"/>
      <c r="BN45" s="955"/>
      <c r="BO45" s="1065"/>
      <c r="BP45" s="954"/>
      <c r="BQ45" s="955"/>
      <c r="BR45" s="955"/>
      <c r="BS45" s="1065"/>
      <c r="BT45" s="954"/>
      <c r="BU45" s="955"/>
      <c r="BV45" s="955"/>
      <c r="BW45" s="1065"/>
      <c r="BX45" s="954"/>
      <c r="BY45" s="955"/>
      <c r="BZ45" s="955"/>
      <c r="CA45" s="956"/>
      <c r="CC45" s="56"/>
    </row>
    <row r="46" spans="1:81" s="14" customFormat="1" ht="12" customHeight="1" thickBot="1" x14ac:dyDescent="0.25">
      <c r="A46" s="48"/>
      <c r="B46" s="15"/>
      <c r="C46" s="886"/>
      <c r="D46" s="887"/>
      <c r="E46" s="887"/>
      <c r="F46" s="887"/>
      <c r="G46" s="888"/>
      <c r="H46" s="927"/>
      <c r="I46" s="918"/>
      <c r="J46" s="918"/>
      <c r="K46" s="919"/>
      <c r="L46" s="880"/>
      <c r="M46" s="880"/>
      <c r="N46" s="880"/>
      <c r="O46" s="880"/>
      <c r="P46" s="1179"/>
      <c r="Q46" s="1180"/>
      <c r="R46" s="1180"/>
      <c r="S46" s="1181"/>
      <c r="T46" s="917"/>
      <c r="U46" s="918"/>
      <c r="V46" s="918"/>
      <c r="W46" s="919"/>
      <c r="X46" s="917"/>
      <c r="Y46" s="918"/>
      <c r="Z46" s="918"/>
      <c r="AA46" s="919"/>
      <c r="AB46" s="917"/>
      <c r="AC46" s="918"/>
      <c r="AD46" s="918"/>
      <c r="AE46" s="918"/>
      <c r="AF46" s="917"/>
      <c r="AG46" s="918"/>
      <c r="AH46" s="918"/>
      <c r="AI46" s="918"/>
      <c r="AJ46" s="927"/>
      <c r="AK46" s="918"/>
      <c r="AL46" s="918"/>
      <c r="AM46" s="1063"/>
      <c r="AN46" s="918"/>
      <c r="AO46" s="918"/>
      <c r="AP46" s="918"/>
      <c r="AQ46" s="919"/>
      <c r="AR46" s="917"/>
      <c r="AS46" s="918"/>
      <c r="AT46" s="918"/>
      <c r="AU46" s="919"/>
      <c r="AV46" s="917"/>
      <c r="AW46" s="918"/>
      <c r="AX46" s="918"/>
      <c r="AY46" s="919"/>
      <c r="AZ46" s="917"/>
      <c r="BA46" s="918"/>
      <c r="BB46" s="918"/>
      <c r="BC46" s="919"/>
      <c r="BD46" s="917"/>
      <c r="BE46" s="918"/>
      <c r="BF46" s="918"/>
      <c r="BG46" s="919"/>
      <c r="BH46" s="917"/>
      <c r="BI46" s="918"/>
      <c r="BJ46" s="918"/>
      <c r="BK46" s="1063"/>
      <c r="BL46" s="926"/>
      <c r="BM46" s="915"/>
      <c r="BN46" s="915"/>
      <c r="BO46" s="916"/>
      <c r="BP46" s="914"/>
      <c r="BQ46" s="915"/>
      <c r="BR46" s="915"/>
      <c r="BS46" s="916"/>
      <c r="BT46" s="914"/>
      <c r="BU46" s="915"/>
      <c r="BV46" s="915"/>
      <c r="BW46" s="916"/>
      <c r="BX46" s="914"/>
      <c r="BY46" s="915"/>
      <c r="BZ46" s="915"/>
      <c r="CA46" s="957"/>
      <c r="CC46" s="56"/>
    </row>
    <row r="47" spans="1:81" s="14" customFormat="1" ht="12" customHeight="1" thickTop="1" x14ac:dyDescent="0.2">
      <c r="A47" s="49"/>
      <c r="B47" s="16"/>
      <c r="C47" s="945" t="s">
        <v>123</v>
      </c>
      <c r="D47" s="946"/>
      <c r="E47" s="946"/>
      <c r="F47" s="946"/>
      <c r="G47" s="947"/>
      <c r="H47" s="1175">
        <f>SUM(H15,H19,H23,H27,H31,H35,H39,H43)</f>
        <v>0</v>
      </c>
      <c r="I47" s="940"/>
      <c r="J47" s="940"/>
      <c r="K47" s="941"/>
      <c r="L47" s="881" t="str">
        <f>IF(H47=0,"",L49/H47)</f>
        <v/>
      </c>
      <c r="M47" s="881"/>
      <c r="N47" s="881"/>
      <c r="O47" s="881"/>
      <c r="P47" s="881" t="str">
        <f>IF(H47=0,"",P49/H47)</f>
        <v/>
      </c>
      <c r="Q47" s="881"/>
      <c r="R47" s="881"/>
      <c r="S47" s="881"/>
      <c r="T47" s="939">
        <f>SUM(T15,T19,T23,T27,T31,T35,T39,T43)</f>
        <v>0</v>
      </c>
      <c r="U47" s="940"/>
      <c r="V47" s="940"/>
      <c r="W47" s="941"/>
      <c r="X47" s="939">
        <f>SUM(X15,X19,X23,X27,X31,X35,X39,X43)</f>
        <v>0</v>
      </c>
      <c r="Y47" s="940"/>
      <c r="Z47" s="940"/>
      <c r="AA47" s="941"/>
      <c r="AB47" s="939">
        <f>SUM(AB15,AB19,AB23,AB27,AB31,AB35,AB39,AB43)</f>
        <v>0</v>
      </c>
      <c r="AC47" s="940"/>
      <c r="AD47" s="940"/>
      <c r="AE47" s="940"/>
      <c r="AF47" s="939">
        <f>SUM(AF15,AF19,AF23,AF27,AF31,AF35,AF39,AF43)</f>
        <v>0</v>
      </c>
      <c r="AG47" s="940"/>
      <c r="AH47" s="940"/>
      <c r="AI47" s="940"/>
      <c r="AJ47" s="1175">
        <f>IF(OR(AJ15="誤入力",AJ19="誤入力",AJ23="誤入力",AJ27="誤入力",AJ31="誤入力",AJ35="誤入力",AJ39="誤入力",AJ43="誤入力"),"誤入力",SUM(AJ15,AJ19,AJ23,AJ27,AJ31,AJ35,AJ39,AJ43))</f>
        <v>0</v>
      </c>
      <c r="AK47" s="940"/>
      <c r="AL47" s="940"/>
      <c r="AM47" s="1150"/>
      <c r="AN47" s="1175">
        <f>SUM(AN15,AN19,AN23,AN27,AN31,AN35,AN39,AN43)</f>
        <v>0</v>
      </c>
      <c r="AO47" s="940"/>
      <c r="AP47" s="940"/>
      <c r="AQ47" s="941"/>
      <c r="AR47" s="939">
        <f>SUM(AR15,AR19,AR23,AR27,AR31,AR35,AR39,AR43)</f>
        <v>0</v>
      </c>
      <c r="AS47" s="940"/>
      <c r="AT47" s="940"/>
      <c r="AU47" s="941"/>
      <c r="AV47" s="939">
        <f>SUM(AV15,AV19,AV23,AV27,AV31,AV35,AV39,AV43)</f>
        <v>0</v>
      </c>
      <c r="AW47" s="940"/>
      <c r="AX47" s="940"/>
      <c r="AY47" s="941"/>
      <c r="AZ47" s="939">
        <f>SUM(AZ15,AZ19,AZ23,AZ27,AZ31,AZ35,AZ39,AZ43)</f>
        <v>0</v>
      </c>
      <c r="BA47" s="940"/>
      <c r="BB47" s="940"/>
      <c r="BC47" s="941"/>
      <c r="BD47" s="939">
        <f>SUM(BD15,BD19,BD23,BD27,BD31,BD35,BD39,BD43)</f>
        <v>0</v>
      </c>
      <c r="BE47" s="940"/>
      <c r="BF47" s="940"/>
      <c r="BG47" s="941"/>
      <c r="BH47" s="939">
        <f>IF(OR(BH15="誤入力",BH19="誤入力",BH23="誤入力",BH27="誤入力",BH31="誤入力",BH35="誤入力",BH39="誤入力",BH43="誤入力"),"誤入力",SUM(BH15,BH19,BH23,BH27,BH31,BH35,BH39,BH43))</f>
        <v>0</v>
      </c>
      <c r="BI47" s="940"/>
      <c r="BJ47" s="940"/>
      <c r="BK47" s="1150"/>
      <c r="BL47" s="1175">
        <f>SUM(BL15,BL19,BL23,BL27,BL31,BL35,BL39,BL43)</f>
        <v>0</v>
      </c>
      <c r="BM47" s="940"/>
      <c r="BN47" s="940"/>
      <c r="BO47" s="941"/>
      <c r="BP47" s="1145">
        <f>SUM(BP15,BP19,BP23,BP27,BP31,BP35,BP39,BP43)</f>
        <v>0</v>
      </c>
      <c r="BQ47" s="1145"/>
      <c r="BR47" s="1145"/>
      <c r="BS47" s="1145"/>
      <c r="BT47" s="1145">
        <f>SUM(BT15,BT19,BT23,BT27,BT31,BT35,BT39,BT43)</f>
        <v>0</v>
      </c>
      <c r="BU47" s="1145"/>
      <c r="BV47" s="1145"/>
      <c r="BW47" s="1145"/>
      <c r="BX47" s="939">
        <f>SUM(BX15,BX19,BX23,BX27,BX31,BX35,BX39,BX43)</f>
        <v>0</v>
      </c>
      <c r="BY47" s="940"/>
      <c r="BZ47" s="940"/>
      <c r="CA47" s="1150"/>
      <c r="CC47" s="56"/>
    </row>
    <row r="48" spans="1:81" s="14" customFormat="1" ht="12" customHeight="1" x14ac:dyDescent="0.2">
      <c r="A48" s="49"/>
      <c r="B48" s="16"/>
      <c r="C48" s="948"/>
      <c r="D48" s="949"/>
      <c r="E48" s="949"/>
      <c r="F48" s="949"/>
      <c r="G48" s="950"/>
      <c r="H48" s="927"/>
      <c r="I48" s="918"/>
      <c r="J48" s="918"/>
      <c r="K48" s="919"/>
      <c r="L48" s="882"/>
      <c r="M48" s="882"/>
      <c r="N48" s="882"/>
      <c r="O48" s="882"/>
      <c r="P48" s="882"/>
      <c r="Q48" s="882"/>
      <c r="R48" s="882"/>
      <c r="S48" s="882"/>
      <c r="T48" s="917"/>
      <c r="U48" s="918"/>
      <c r="V48" s="918"/>
      <c r="W48" s="919"/>
      <c r="X48" s="917"/>
      <c r="Y48" s="918"/>
      <c r="Z48" s="918"/>
      <c r="AA48" s="919"/>
      <c r="AB48" s="917"/>
      <c r="AC48" s="918"/>
      <c r="AD48" s="918"/>
      <c r="AE48" s="918"/>
      <c r="AF48" s="917"/>
      <c r="AG48" s="918"/>
      <c r="AH48" s="918"/>
      <c r="AI48" s="918"/>
      <c r="AJ48" s="927"/>
      <c r="AK48" s="918"/>
      <c r="AL48" s="918"/>
      <c r="AM48" s="1063"/>
      <c r="AN48" s="927"/>
      <c r="AO48" s="918"/>
      <c r="AP48" s="918"/>
      <c r="AQ48" s="919"/>
      <c r="AR48" s="917"/>
      <c r="AS48" s="918"/>
      <c r="AT48" s="918"/>
      <c r="AU48" s="919"/>
      <c r="AV48" s="917"/>
      <c r="AW48" s="918"/>
      <c r="AX48" s="918"/>
      <c r="AY48" s="919"/>
      <c r="AZ48" s="917"/>
      <c r="BA48" s="918"/>
      <c r="BB48" s="918"/>
      <c r="BC48" s="919"/>
      <c r="BD48" s="917"/>
      <c r="BE48" s="918"/>
      <c r="BF48" s="918"/>
      <c r="BG48" s="919"/>
      <c r="BH48" s="917"/>
      <c r="BI48" s="918"/>
      <c r="BJ48" s="918"/>
      <c r="BK48" s="1063"/>
      <c r="BL48" s="927"/>
      <c r="BM48" s="918"/>
      <c r="BN48" s="918"/>
      <c r="BO48" s="919"/>
      <c r="BP48" s="1146"/>
      <c r="BQ48" s="1146"/>
      <c r="BR48" s="1146"/>
      <c r="BS48" s="1146"/>
      <c r="BT48" s="1146"/>
      <c r="BU48" s="1146"/>
      <c r="BV48" s="1146"/>
      <c r="BW48" s="1146"/>
      <c r="BX48" s="917"/>
      <c r="BY48" s="918"/>
      <c r="BZ48" s="918"/>
      <c r="CA48" s="1063"/>
      <c r="CC48" s="56"/>
    </row>
    <row r="49" spans="1:81" s="14" customFormat="1" ht="12" customHeight="1" x14ac:dyDescent="0.2">
      <c r="A49" s="49"/>
      <c r="B49" s="16"/>
      <c r="C49" s="948"/>
      <c r="D49" s="949"/>
      <c r="E49" s="949"/>
      <c r="F49" s="949"/>
      <c r="G49" s="950"/>
      <c r="H49" s="927"/>
      <c r="I49" s="918"/>
      <c r="J49" s="918"/>
      <c r="K49" s="919"/>
      <c r="L49" s="917">
        <f>SUM(L17,L21,L25,L29,L33,L37,L41,L45)</f>
        <v>0</v>
      </c>
      <c r="M49" s="918"/>
      <c r="N49" s="918"/>
      <c r="O49" s="919"/>
      <c r="P49" s="917">
        <f>SUM(P17,P21,P25,P29,P33,P37,P41,P45)</f>
        <v>0</v>
      </c>
      <c r="Q49" s="918"/>
      <c r="R49" s="918"/>
      <c r="S49" s="919"/>
      <c r="T49" s="917"/>
      <c r="U49" s="918"/>
      <c r="V49" s="918"/>
      <c r="W49" s="919"/>
      <c r="X49" s="917"/>
      <c r="Y49" s="918"/>
      <c r="Z49" s="918"/>
      <c r="AA49" s="919"/>
      <c r="AB49" s="917"/>
      <c r="AC49" s="918"/>
      <c r="AD49" s="918"/>
      <c r="AE49" s="918"/>
      <c r="AF49" s="917"/>
      <c r="AG49" s="918"/>
      <c r="AH49" s="918"/>
      <c r="AI49" s="918"/>
      <c r="AJ49" s="927"/>
      <c r="AK49" s="918"/>
      <c r="AL49" s="918"/>
      <c r="AM49" s="1063"/>
      <c r="AN49" s="927"/>
      <c r="AO49" s="918"/>
      <c r="AP49" s="918"/>
      <c r="AQ49" s="919"/>
      <c r="AR49" s="917"/>
      <c r="AS49" s="918"/>
      <c r="AT49" s="918"/>
      <c r="AU49" s="919"/>
      <c r="AV49" s="917"/>
      <c r="AW49" s="918"/>
      <c r="AX49" s="918"/>
      <c r="AY49" s="919"/>
      <c r="AZ49" s="917"/>
      <c r="BA49" s="918"/>
      <c r="BB49" s="918"/>
      <c r="BC49" s="919"/>
      <c r="BD49" s="917"/>
      <c r="BE49" s="918"/>
      <c r="BF49" s="918"/>
      <c r="BG49" s="919"/>
      <c r="BH49" s="917"/>
      <c r="BI49" s="918"/>
      <c r="BJ49" s="918"/>
      <c r="BK49" s="1063"/>
      <c r="BL49" s="927"/>
      <c r="BM49" s="918"/>
      <c r="BN49" s="918"/>
      <c r="BO49" s="919"/>
      <c r="BP49" s="1146"/>
      <c r="BQ49" s="1146"/>
      <c r="BR49" s="1146"/>
      <c r="BS49" s="1146"/>
      <c r="BT49" s="1146"/>
      <c r="BU49" s="1146"/>
      <c r="BV49" s="1146"/>
      <c r="BW49" s="1146"/>
      <c r="BX49" s="917"/>
      <c r="BY49" s="918"/>
      <c r="BZ49" s="918"/>
      <c r="CA49" s="1063"/>
      <c r="CC49" s="56"/>
    </row>
    <row r="50" spans="1:81" s="14" customFormat="1" ht="12" customHeight="1" thickBot="1" x14ac:dyDescent="0.25">
      <c r="A50" s="49"/>
      <c r="B50" s="16"/>
      <c r="C50" s="951"/>
      <c r="D50" s="952"/>
      <c r="E50" s="952"/>
      <c r="F50" s="952"/>
      <c r="G50" s="953"/>
      <c r="H50" s="1176"/>
      <c r="I50" s="943"/>
      <c r="J50" s="943"/>
      <c r="K50" s="944"/>
      <c r="L50" s="942"/>
      <c r="M50" s="943"/>
      <c r="N50" s="943"/>
      <c r="O50" s="944"/>
      <c r="P50" s="942"/>
      <c r="Q50" s="943"/>
      <c r="R50" s="943"/>
      <c r="S50" s="944"/>
      <c r="T50" s="942"/>
      <c r="U50" s="943"/>
      <c r="V50" s="943"/>
      <c r="W50" s="944"/>
      <c r="X50" s="942"/>
      <c r="Y50" s="943"/>
      <c r="Z50" s="943"/>
      <c r="AA50" s="944"/>
      <c r="AB50" s="942"/>
      <c r="AC50" s="943"/>
      <c r="AD50" s="943"/>
      <c r="AE50" s="943"/>
      <c r="AF50" s="942"/>
      <c r="AG50" s="943"/>
      <c r="AH50" s="943"/>
      <c r="AI50" s="943"/>
      <c r="AJ50" s="1176"/>
      <c r="AK50" s="943"/>
      <c r="AL50" s="943"/>
      <c r="AM50" s="1151"/>
      <c r="AN50" s="1176"/>
      <c r="AO50" s="943"/>
      <c r="AP50" s="943"/>
      <c r="AQ50" s="944"/>
      <c r="AR50" s="942"/>
      <c r="AS50" s="943"/>
      <c r="AT50" s="943"/>
      <c r="AU50" s="944"/>
      <c r="AV50" s="942"/>
      <c r="AW50" s="943"/>
      <c r="AX50" s="943"/>
      <c r="AY50" s="944"/>
      <c r="AZ50" s="942"/>
      <c r="BA50" s="943"/>
      <c r="BB50" s="943"/>
      <c r="BC50" s="944"/>
      <c r="BD50" s="942"/>
      <c r="BE50" s="943"/>
      <c r="BF50" s="943"/>
      <c r="BG50" s="944"/>
      <c r="BH50" s="942"/>
      <c r="BI50" s="943"/>
      <c r="BJ50" s="943"/>
      <c r="BK50" s="1151"/>
      <c r="BL50" s="1176"/>
      <c r="BM50" s="943"/>
      <c r="BN50" s="943"/>
      <c r="BO50" s="944"/>
      <c r="BP50" s="1147"/>
      <c r="BQ50" s="1147"/>
      <c r="BR50" s="1147"/>
      <c r="BS50" s="1147"/>
      <c r="BT50" s="1147"/>
      <c r="BU50" s="1147"/>
      <c r="BV50" s="1147"/>
      <c r="BW50" s="1147"/>
      <c r="BX50" s="942"/>
      <c r="BY50" s="943"/>
      <c r="BZ50" s="943"/>
      <c r="CA50" s="1151"/>
      <c r="CC50" s="56"/>
    </row>
    <row r="51" spans="1:81" s="18" customFormat="1" ht="15" customHeight="1" x14ac:dyDescent="0.2">
      <c r="A51" s="50"/>
      <c r="B51" s="17"/>
      <c r="C51" s="17"/>
      <c r="D51" s="17"/>
      <c r="E51" s="17"/>
      <c r="F51" s="17"/>
      <c r="G51" s="17"/>
      <c r="H51" s="17"/>
      <c r="I51" s="17"/>
      <c r="J51" s="17"/>
      <c r="K51" s="17"/>
      <c r="L51" s="17"/>
      <c r="M51" s="17"/>
      <c r="N51" s="17"/>
      <c r="O51" s="17"/>
      <c r="P51" s="17"/>
      <c r="Q51" s="17"/>
      <c r="R51" s="17"/>
      <c r="S51" s="17"/>
      <c r="T51" s="17"/>
      <c r="U51" s="17"/>
      <c r="V51" s="17"/>
      <c r="W51" s="17"/>
      <c r="X51" s="72"/>
      <c r="Y51" s="72"/>
      <c r="Z51" s="72"/>
      <c r="AA51" s="72"/>
      <c r="AB51" s="72"/>
      <c r="AC51" s="72"/>
      <c r="AD51" s="72"/>
      <c r="AE51" s="72"/>
      <c r="AF51" s="72"/>
      <c r="AG51" s="72"/>
      <c r="AH51" s="72"/>
      <c r="AI51" s="72"/>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S51" s="17"/>
      <c r="BT51" s="17"/>
      <c r="BU51" s="17"/>
      <c r="BV51" s="17"/>
      <c r="BW51" s="17"/>
      <c r="BX51" s="17"/>
      <c r="BY51" s="17"/>
      <c r="BZ51" s="17"/>
      <c r="CA51" s="17"/>
      <c r="CB51" s="9"/>
      <c r="CC51" s="46"/>
    </row>
    <row r="52" spans="1:81" s="18" customFormat="1" ht="15" customHeight="1" x14ac:dyDescent="0.2">
      <c r="A52" s="50"/>
      <c r="B52" s="17"/>
      <c r="D52" s="73" t="s">
        <v>158</v>
      </c>
      <c r="E52" s="19"/>
      <c r="F52" s="19"/>
      <c r="G52" s="19"/>
      <c r="H52" s="19"/>
      <c r="I52" s="19"/>
      <c r="J52" s="19"/>
      <c r="K52" s="19"/>
      <c r="L52" s="19"/>
      <c r="M52" s="19"/>
      <c r="N52" s="19"/>
      <c r="O52" s="19"/>
      <c r="P52" s="19"/>
      <c r="Q52" s="19"/>
      <c r="R52" s="19"/>
      <c r="S52" s="19"/>
      <c r="AA52" s="74" t="s">
        <v>98</v>
      </c>
      <c r="AC52" s="20"/>
      <c r="AD52" s="20"/>
      <c r="AE52" s="20"/>
      <c r="AF52" s="20"/>
      <c r="AG52" s="20"/>
      <c r="AH52" s="20"/>
      <c r="AI52" s="20"/>
      <c r="AJ52" s="20"/>
      <c r="AK52" s="20"/>
      <c r="AL52" s="20"/>
      <c r="AM52" s="20"/>
      <c r="AN52" s="20"/>
      <c r="AO52" s="20"/>
      <c r="AP52" s="20"/>
      <c r="BD52" s="75" t="s">
        <v>97</v>
      </c>
      <c r="BE52" s="76"/>
      <c r="BF52" s="76"/>
      <c r="BG52" s="76"/>
      <c r="BH52" s="76"/>
      <c r="BI52" s="76"/>
      <c r="BJ52" s="77"/>
      <c r="BK52" s="77"/>
      <c r="BL52" s="77"/>
      <c r="BM52" s="77"/>
      <c r="BN52" s="77"/>
      <c r="BO52" s="77"/>
      <c r="BP52" s="77"/>
      <c r="BQ52" s="77"/>
      <c r="BR52" s="77"/>
      <c r="BS52" s="77"/>
      <c r="BT52" s="77"/>
      <c r="BU52" s="77"/>
      <c r="BV52" s="77"/>
      <c r="BW52" s="9"/>
      <c r="BX52" s="20"/>
      <c r="BY52" s="20"/>
      <c r="BZ52" s="20"/>
      <c r="CC52" s="53"/>
    </row>
    <row r="53" spans="1:81" s="20" customFormat="1" ht="15" customHeight="1" x14ac:dyDescent="0.15">
      <c r="A53" s="51"/>
      <c r="B53" s="19"/>
      <c r="D53" s="1027" t="s">
        <v>95</v>
      </c>
      <c r="E53" s="1028"/>
      <c r="F53" s="1028"/>
      <c r="G53" s="1028"/>
      <c r="H53" s="1028"/>
      <c r="I53" s="1028"/>
      <c r="J53" s="1028"/>
      <c r="K53" s="1030" t="s">
        <v>37</v>
      </c>
      <c r="L53" s="1030"/>
      <c r="M53" s="1031" t="s">
        <v>96</v>
      </c>
      <c r="N53" s="1032"/>
      <c r="O53" s="1032"/>
      <c r="P53" s="1032"/>
      <c r="Q53" s="1032"/>
      <c r="R53" s="1032"/>
      <c r="S53" s="1033"/>
      <c r="AA53" s="1043"/>
      <c r="AB53" s="1044"/>
      <c r="AC53" s="1044"/>
      <c r="AD53" s="1044"/>
      <c r="AE53" s="1043"/>
      <c r="AF53" s="1043"/>
      <c r="AG53" s="1037" t="s">
        <v>151</v>
      </c>
      <c r="AH53" s="1038"/>
      <c r="AI53" s="1038"/>
      <c r="AJ53" s="1038"/>
      <c r="AK53" s="1038"/>
      <c r="AL53" s="1038"/>
      <c r="AM53" s="1039"/>
      <c r="AN53" s="1045" t="s">
        <v>37</v>
      </c>
      <c r="AO53" s="1045"/>
      <c r="AP53" s="1047" t="str">
        <f>"請負工事調書に
基づく"&amp;AO7&amp;"月末残高"</f>
        <v>請負工事調書に
基づく月末残高</v>
      </c>
      <c r="AQ53" s="1048"/>
      <c r="AR53" s="1048"/>
      <c r="AS53" s="1048"/>
      <c r="AT53" s="1048"/>
      <c r="AU53" s="1048"/>
      <c r="AV53" s="1049"/>
      <c r="BD53" s="1155"/>
      <c r="BE53" s="1156"/>
      <c r="BF53" s="1156"/>
      <c r="BG53" s="1156"/>
      <c r="BH53" s="1156"/>
      <c r="BI53" s="1156"/>
      <c r="BJ53" s="1157"/>
      <c r="BK53" s="1161" t="s">
        <v>151</v>
      </c>
      <c r="BL53" s="1161"/>
      <c r="BM53" s="1161"/>
      <c r="BN53" s="1161"/>
      <c r="BO53" s="1161"/>
      <c r="BP53" s="1161"/>
      <c r="BQ53" s="1162"/>
      <c r="BR53" s="1165" t="s">
        <v>37</v>
      </c>
      <c r="BS53" s="1166"/>
      <c r="BT53" s="1021" t="s">
        <v>152</v>
      </c>
      <c r="BU53" s="1022"/>
      <c r="BV53" s="1022"/>
      <c r="BW53" s="1022"/>
      <c r="BX53" s="1022"/>
      <c r="BY53" s="1022"/>
      <c r="BZ53" s="1023"/>
      <c r="CC53" s="57"/>
    </row>
    <row r="54" spans="1:81" s="20" customFormat="1" ht="15" customHeight="1" x14ac:dyDescent="0.15">
      <c r="A54" s="51"/>
      <c r="B54" s="19"/>
      <c r="D54" s="1029"/>
      <c r="E54" s="1028"/>
      <c r="F54" s="1028"/>
      <c r="G54" s="1028"/>
      <c r="H54" s="1028"/>
      <c r="I54" s="1028"/>
      <c r="J54" s="1028"/>
      <c r="K54" s="1028"/>
      <c r="L54" s="1028"/>
      <c r="M54" s="1034"/>
      <c r="N54" s="1035"/>
      <c r="O54" s="1035"/>
      <c r="P54" s="1035"/>
      <c r="Q54" s="1035"/>
      <c r="R54" s="1035"/>
      <c r="S54" s="1036"/>
      <c r="AA54" s="1043"/>
      <c r="AB54" s="1044"/>
      <c r="AC54" s="1044"/>
      <c r="AD54" s="1044"/>
      <c r="AE54" s="1043"/>
      <c r="AF54" s="1043"/>
      <c r="AG54" s="1040"/>
      <c r="AH54" s="1041"/>
      <c r="AI54" s="1041"/>
      <c r="AJ54" s="1041"/>
      <c r="AK54" s="1041"/>
      <c r="AL54" s="1041"/>
      <c r="AM54" s="1042"/>
      <c r="AN54" s="1046"/>
      <c r="AO54" s="1046"/>
      <c r="AP54" s="1050"/>
      <c r="AQ54" s="1051"/>
      <c r="AR54" s="1051"/>
      <c r="AS54" s="1051"/>
      <c r="AT54" s="1051"/>
      <c r="AU54" s="1051"/>
      <c r="AV54" s="1052"/>
      <c r="BD54" s="1158"/>
      <c r="BE54" s="1159"/>
      <c r="BF54" s="1159"/>
      <c r="BG54" s="1159"/>
      <c r="BH54" s="1159"/>
      <c r="BI54" s="1159"/>
      <c r="BJ54" s="1160"/>
      <c r="BK54" s="1163"/>
      <c r="BL54" s="1163"/>
      <c r="BM54" s="1163"/>
      <c r="BN54" s="1163"/>
      <c r="BO54" s="1163"/>
      <c r="BP54" s="1163"/>
      <c r="BQ54" s="1164"/>
      <c r="BR54" s="1034"/>
      <c r="BS54" s="1167"/>
      <c r="BT54" s="1024"/>
      <c r="BU54" s="1025"/>
      <c r="BV54" s="1025"/>
      <c r="BW54" s="1025"/>
      <c r="BX54" s="1025"/>
      <c r="BY54" s="1025"/>
      <c r="BZ54" s="1026"/>
      <c r="CC54" s="57"/>
    </row>
    <row r="55" spans="1:81" s="20" customFormat="1" ht="15" customHeight="1" x14ac:dyDescent="0.15">
      <c r="A55" s="51"/>
      <c r="B55" s="19"/>
      <c r="D55" s="398" t="str">
        <f>IF(OR(E5="",I5="",S5="",AA5="",F7="",AJ7="",AO7=""),"",AJ47)</f>
        <v/>
      </c>
      <c r="E55" s="399"/>
      <c r="F55" s="399"/>
      <c r="G55" s="399"/>
      <c r="H55" s="399"/>
      <c r="I55" s="399"/>
      <c r="J55" s="399"/>
      <c r="K55" s="988" t="str">
        <f>IF(AA5="","",IF(D55&gt;=M55,"≧","＜"))</f>
        <v/>
      </c>
      <c r="L55" s="989"/>
      <c r="M55" s="399" t="str">
        <f>IF(OR(E5="",I5="",S5="",AA5="",F7="",AJ7="",AO7=""),"",BX47)</f>
        <v/>
      </c>
      <c r="N55" s="399"/>
      <c r="O55" s="399"/>
      <c r="P55" s="399"/>
      <c r="Q55" s="399"/>
      <c r="R55" s="399"/>
      <c r="S55" s="402"/>
      <c r="AA55" s="912" t="s">
        <v>40</v>
      </c>
      <c r="AB55" s="913"/>
      <c r="AC55" s="913"/>
      <c r="AD55" s="913"/>
      <c r="AE55" s="912"/>
      <c r="AF55" s="912"/>
      <c r="AG55" s="894"/>
      <c r="AH55" s="895"/>
      <c r="AI55" s="895"/>
      <c r="AJ55" s="895"/>
      <c r="AK55" s="895"/>
      <c r="AL55" s="895"/>
      <c r="AM55" s="896"/>
      <c r="AN55" s="892" t="str">
        <f>IF(AG55="","",IF(AG55=AP55,"＝",IF(AG55&gt;AP55,"＞","＜")))</f>
        <v/>
      </c>
      <c r="AO55" s="892"/>
      <c r="AP55" s="1169" t="str">
        <f>IF(OR(E5="",I5="",S5="",AA5="",F7="",AJ7="",AO7=""),"",AB47)</f>
        <v/>
      </c>
      <c r="AQ55" s="1170"/>
      <c r="AR55" s="1170"/>
      <c r="AS55" s="1170"/>
      <c r="AT55" s="1170"/>
      <c r="AU55" s="1170"/>
      <c r="AV55" s="1171"/>
      <c r="BD55" s="1152" t="s">
        <v>39</v>
      </c>
      <c r="BE55" s="1153"/>
      <c r="BF55" s="1153"/>
      <c r="BG55" s="1153"/>
      <c r="BH55" s="1153"/>
      <c r="BI55" s="1153"/>
      <c r="BJ55" s="1154"/>
      <c r="BK55" s="976"/>
      <c r="BL55" s="976"/>
      <c r="BM55" s="976"/>
      <c r="BN55" s="977"/>
      <c r="BO55" s="977"/>
      <c r="BP55" s="977"/>
      <c r="BQ55" s="977"/>
      <c r="BR55" s="980" t="str">
        <f>IF(BK55="","",IF(BK55=BT55,"＝",IF(BK55&gt;BT55,"＞","＜")))</f>
        <v/>
      </c>
      <c r="BS55" s="980"/>
      <c r="BT55" s="982" t="str">
        <f>IF(OR(E5="",I5="",S5="",AA5="",F7="",AJ7="",AO7=""),"",SUM(明細①:明細⑧!E75))</f>
        <v/>
      </c>
      <c r="BU55" s="982"/>
      <c r="BV55" s="982"/>
      <c r="BW55" s="982"/>
      <c r="BX55" s="982"/>
      <c r="BY55" s="982"/>
      <c r="BZ55" s="983"/>
      <c r="CC55" s="57"/>
    </row>
    <row r="56" spans="1:81" s="20" customFormat="1" ht="15" customHeight="1" x14ac:dyDescent="0.15">
      <c r="A56" s="51"/>
      <c r="B56" s="19"/>
      <c r="D56" s="398"/>
      <c r="E56" s="399"/>
      <c r="F56" s="399"/>
      <c r="G56" s="399"/>
      <c r="H56" s="399"/>
      <c r="I56" s="399"/>
      <c r="J56" s="399"/>
      <c r="K56" s="989"/>
      <c r="L56" s="989"/>
      <c r="M56" s="399"/>
      <c r="N56" s="399"/>
      <c r="O56" s="399"/>
      <c r="P56" s="399"/>
      <c r="Q56" s="399"/>
      <c r="R56" s="399"/>
      <c r="S56" s="402"/>
      <c r="AA56" s="908"/>
      <c r="AB56" s="907"/>
      <c r="AC56" s="907"/>
      <c r="AD56" s="907"/>
      <c r="AE56" s="908"/>
      <c r="AF56" s="908"/>
      <c r="AG56" s="897"/>
      <c r="AH56" s="898"/>
      <c r="AI56" s="898"/>
      <c r="AJ56" s="898"/>
      <c r="AK56" s="898"/>
      <c r="AL56" s="898"/>
      <c r="AM56" s="899"/>
      <c r="AN56" s="893"/>
      <c r="AO56" s="893"/>
      <c r="AP56" s="1172"/>
      <c r="AQ56" s="1173"/>
      <c r="AR56" s="1173"/>
      <c r="AS56" s="1173"/>
      <c r="AT56" s="1173"/>
      <c r="AU56" s="1173"/>
      <c r="AV56" s="1174"/>
      <c r="BD56" s="970"/>
      <c r="BE56" s="971"/>
      <c r="BF56" s="971"/>
      <c r="BG56" s="971"/>
      <c r="BH56" s="971"/>
      <c r="BI56" s="971"/>
      <c r="BJ56" s="972"/>
      <c r="BK56" s="978"/>
      <c r="BL56" s="978"/>
      <c r="BM56" s="978"/>
      <c r="BN56" s="979"/>
      <c r="BO56" s="979"/>
      <c r="BP56" s="979"/>
      <c r="BQ56" s="979"/>
      <c r="BR56" s="981"/>
      <c r="BS56" s="981"/>
      <c r="BT56" s="984"/>
      <c r="BU56" s="984"/>
      <c r="BV56" s="984"/>
      <c r="BW56" s="984"/>
      <c r="BX56" s="984"/>
      <c r="BY56" s="984"/>
      <c r="BZ56" s="985"/>
      <c r="CC56" s="57"/>
    </row>
    <row r="57" spans="1:81" s="20" customFormat="1" ht="15" customHeight="1" x14ac:dyDescent="0.2">
      <c r="A57" s="51"/>
      <c r="B57" s="19"/>
      <c r="D57" s="88" t="s">
        <v>160</v>
      </c>
      <c r="T57" s="35"/>
      <c r="W57" s="78"/>
      <c r="AA57" s="906" t="s">
        <v>0</v>
      </c>
      <c r="AB57" s="907"/>
      <c r="AC57" s="907"/>
      <c r="AD57" s="907"/>
      <c r="AE57" s="908"/>
      <c r="AF57" s="908"/>
      <c r="AG57" s="1053"/>
      <c r="AH57" s="1054"/>
      <c r="AI57" s="1054"/>
      <c r="AJ57" s="1054"/>
      <c r="AK57" s="1054"/>
      <c r="AL57" s="1054"/>
      <c r="AM57" s="1055"/>
      <c r="AN57" s="893" t="str">
        <f>IF(AG57="","",IF(AG57=AP57,"＝",IF(AG57&gt;AP57,"＞","＜")))</f>
        <v/>
      </c>
      <c r="AO57" s="893"/>
      <c r="AP57" s="900" t="str">
        <f>IF(OR(E5="",I5="",S5="",AA5="",F7="",AJ7="",AO7=""),"",AF47)</f>
        <v/>
      </c>
      <c r="AQ57" s="901"/>
      <c r="AR57" s="901"/>
      <c r="AS57" s="901"/>
      <c r="AT57" s="901"/>
      <c r="AU57" s="901"/>
      <c r="AV57" s="902"/>
      <c r="BD57" s="970" t="s">
        <v>42</v>
      </c>
      <c r="BE57" s="971"/>
      <c r="BF57" s="971"/>
      <c r="BG57" s="971"/>
      <c r="BH57" s="971"/>
      <c r="BI57" s="971"/>
      <c r="BJ57" s="972"/>
      <c r="BK57" s="978"/>
      <c r="BL57" s="978"/>
      <c r="BM57" s="978"/>
      <c r="BN57" s="979"/>
      <c r="BO57" s="979"/>
      <c r="BP57" s="979"/>
      <c r="BQ57" s="979"/>
      <c r="BR57" s="981" t="str">
        <f>IF(BK57="","",IF(BK57=BT57,"＝",IF(BK57&gt;BT57,"＞","＜")))</f>
        <v/>
      </c>
      <c r="BS57" s="981"/>
      <c r="BT57" s="984" t="str">
        <f>IF(OR(E5="",I5="",S5="",AA5="",F7="",AJ7="",AO7=""),"",SUM(明細①:明細⑧!H75))</f>
        <v/>
      </c>
      <c r="BU57" s="984"/>
      <c r="BV57" s="984"/>
      <c r="BW57" s="984"/>
      <c r="BX57" s="984"/>
      <c r="BY57" s="984"/>
      <c r="BZ57" s="985"/>
      <c r="CC57" s="57"/>
    </row>
    <row r="58" spans="1:81" s="20" customFormat="1" ht="15" customHeight="1" thickBot="1" x14ac:dyDescent="0.25">
      <c r="A58" s="51"/>
      <c r="B58" s="19"/>
      <c r="D58" s="88"/>
      <c r="T58" s="35"/>
      <c r="AA58" s="909"/>
      <c r="AB58" s="910"/>
      <c r="AC58" s="910"/>
      <c r="AD58" s="910"/>
      <c r="AE58" s="909"/>
      <c r="AF58" s="909"/>
      <c r="AG58" s="1056"/>
      <c r="AH58" s="1057"/>
      <c r="AI58" s="1057"/>
      <c r="AJ58" s="1057"/>
      <c r="AK58" s="1057"/>
      <c r="AL58" s="1057"/>
      <c r="AM58" s="1058"/>
      <c r="AN58" s="911"/>
      <c r="AO58" s="911"/>
      <c r="AP58" s="903"/>
      <c r="AQ58" s="904"/>
      <c r="AR58" s="904"/>
      <c r="AS58" s="904"/>
      <c r="AT58" s="904"/>
      <c r="AU58" s="904"/>
      <c r="AV58" s="905"/>
      <c r="BD58" s="970"/>
      <c r="BE58" s="971"/>
      <c r="BF58" s="971"/>
      <c r="BG58" s="971"/>
      <c r="BH58" s="971"/>
      <c r="BI58" s="971"/>
      <c r="BJ58" s="972"/>
      <c r="BK58" s="978"/>
      <c r="BL58" s="978"/>
      <c r="BM58" s="978"/>
      <c r="BN58" s="979"/>
      <c r="BO58" s="979"/>
      <c r="BP58" s="979"/>
      <c r="BQ58" s="979"/>
      <c r="BR58" s="981"/>
      <c r="BS58" s="981"/>
      <c r="BT58" s="984"/>
      <c r="BU58" s="984"/>
      <c r="BV58" s="984"/>
      <c r="BW58" s="984"/>
      <c r="BX58" s="984"/>
      <c r="BY58" s="984"/>
      <c r="BZ58" s="985"/>
      <c r="CC58" s="57"/>
    </row>
    <row r="59" spans="1:81" s="20" customFormat="1" ht="15" customHeight="1" thickTop="1" x14ac:dyDescent="0.15">
      <c r="A59" s="51"/>
      <c r="B59" s="19"/>
      <c r="D59" s="79" t="s">
        <v>94</v>
      </c>
      <c r="E59" s="36"/>
      <c r="F59" s="36"/>
      <c r="G59" s="36"/>
      <c r="H59" s="36"/>
      <c r="I59" s="36"/>
      <c r="J59" s="36"/>
      <c r="K59" s="36"/>
      <c r="L59" s="36"/>
      <c r="M59" s="36"/>
      <c r="N59" s="36"/>
      <c r="O59" s="36"/>
      <c r="P59" s="36"/>
      <c r="Q59" s="36"/>
      <c r="AA59" s="998" t="s">
        <v>41</v>
      </c>
      <c r="AB59" s="999"/>
      <c r="AC59" s="999"/>
      <c r="AD59" s="999"/>
      <c r="AE59" s="998"/>
      <c r="AF59" s="998"/>
      <c r="AG59" s="1002" t="str">
        <f>IF(OR(E5="",I5="",S5="",AA5="",F7="",AJ7="",AO7=""),"",SUM(AG55,AG57))</f>
        <v/>
      </c>
      <c r="AH59" s="993"/>
      <c r="AI59" s="993"/>
      <c r="AJ59" s="993"/>
      <c r="AK59" s="993"/>
      <c r="AL59" s="993"/>
      <c r="AM59" s="1003"/>
      <c r="AN59" s="990" t="str">
        <f>IF(AG59="","",IF(AG59=AP59,"＝",IF(AG59&gt;AP59,"＞","＜")))</f>
        <v/>
      </c>
      <c r="AO59" s="990"/>
      <c r="AP59" s="992" t="str">
        <f>IF(OR(E5="",I5="",S5="",AA5="",F7="",AJ7="",AO7=""),"",SUM(AP55,AP57))</f>
        <v/>
      </c>
      <c r="AQ59" s="993"/>
      <c r="AR59" s="993"/>
      <c r="AS59" s="993"/>
      <c r="AT59" s="993"/>
      <c r="AU59" s="993"/>
      <c r="AV59" s="994"/>
      <c r="BD59" s="970" t="s">
        <v>43</v>
      </c>
      <c r="BE59" s="971"/>
      <c r="BF59" s="971"/>
      <c r="BG59" s="971"/>
      <c r="BH59" s="971"/>
      <c r="BI59" s="971"/>
      <c r="BJ59" s="972"/>
      <c r="BK59" s="978"/>
      <c r="BL59" s="978"/>
      <c r="BM59" s="978"/>
      <c r="BN59" s="979"/>
      <c r="BO59" s="979"/>
      <c r="BP59" s="979"/>
      <c r="BQ59" s="979"/>
      <c r="BR59" s="981" t="str">
        <f>IF(BK59="","",IF(BK59=BT59,"＝",IF(BK59&gt;BT59,"＞","＜")))</f>
        <v/>
      </c>
      <c r="BS59" s="981"/>
      <c r="BT59" s="984" t="str">
        <f>IF(OR(E5="",I5="",S5="",AA5="",F7="",AJ7="",AO7=""),"",SUM(明細①:明細⑧!K75))</f>
        <v/>
      </c>
      <c r="BU59" s="984"/>
      <c r="BV59" s="984"/>
      <c r="BW59" s="984"/>
      <c r="BX59" s="984"/>
      <c r="BY59" s="984"/>
      <c r="BZ59" s="985"/>
      <c r="CC59" s="57"/>
    </row>
    <row r="60" spans="1:81" s="20" customFormat="1" ht="15" customHeight="1" x14ac:dyDescent="0.15">
      <c r="A60" s="51"/>
      <c r="B60" s="19"/>
      <c r="D60" s="1012" t="s">
        <v>36</v>
      </c>
      <c r="E60" s="1012"/>
      <c r="F60" s="1012"/>
      <c r="G60" s="1012"/>
      <c r="H60" s="1012"/>
      <c r="I60" s="1012"/>
      <c r="J60" s="1012"/>
      <c r="K60" s="1018" t="str">
        <f>IF(OR(E5="",I5="",S5="",AA5="",F7="",AJ7="",AO7=""),"",H47-T47)</f>
        <v/>
      </c>
      <c r="L60" s="1019"/>
      <c r="M60" s="1019"/>
      <c r="N60" s="1019"/>
      <c r="O60" s="1019"/>
      <c r="P60" s="1019"/>
      <c r="Q60" s="1020"/>
      <c r="AA60" s="1000"/>
      <c r="AB60" s="1001"/>
      <c r="AC60" s="1001"/>
      <c r="AD60" s="1001"/>
      <c r="AE60" s="1000"/>
      <c r="AF60" s="1000"/>
      <c r="AG60" s="1004"/>
      <c r="AH60" s="996"/>
      <c r="AI60" s="996"/>
      <c r="AJ60" s="996"/>
      <c r="AK60" s="996"/>
      <c r="AL60" s="996"/>
      <c r="AM60" s="1005"/>
      <c r="AN60" s="991"/>
      <c r="AO60" s="991"/>
      <c r="AP60" s="995"/>
      <c r="AQ60" s="996"/>
      <c r="AR60" s="996"/>
      <c r="AS60" s="996"/>
      <c r="AT60" s="996"/>
      <c r="AU60" s="996"/>
      <c r="AV60" s="997"/>
      <c r="BD60" s="973"/>
      <c r="BE60" s="974"/>
      <c r="BF60" s="974"/>
      <c r="BG60" s="974"/>
      <c r="BH60" s="974"/>
      <c r="BI60" s="974"/>
      <c r="BJ60" s="975"/>
      <c r="BK60" s="986"/>
      <c r="BL60" s="986"/>
      <c r="BM60" s="986"/>
      <c r="BN60" s="987"/>
      <c r="BO60" s="987"/>
      <c r="BP60" s="987"/>
      <c r="BQ60" s="987"/>
      <c r="BR60" s="1168"/>
      <c r="BS60" s="1168"/>
      <c r="BT60" s="1148"/>
      <c r="BU60" s="1148"/>
      <c r="BV60" s="1148"/>
      <c r="BW60" s="1148"/>
      <c r="BX60" s="1148"/>
      <c r="BY60" s="1148"/>
      <c r="BZ60" s="1149"/>
      <c r="CC60" s="57"/>
    </row>
    <row r="61" spans="1:81" s="20" customFormat="1" ht="15" customHeight="1" x14ac:dyDescent="0.15">
      <c r="A61" s="51"/>
      <c r="B61" s="19"/>
      <c r="D61" s="1013"/>
      <c r="E61" s="1013"/>
      <c r="F61" s="1013"/>
      <c r="G61" s="1013"/>
      <c r="H61" s="1013"/>
      <c r="I61" s="1013"/>
      <c r="J61" s="1013"/>
      <c r="K61" s="1014"/>
      <c r="L61" s="1015"/>
      <c r="M61" s="1015"/>
      <c r="N61" s="1015"/>
      <c r="O61" s="1015"/>
      <c r="P61" s="1015"/>
      <c r="Q61" s="1016"/>
      <c r="AA61" s="80" t="s">
        <v>101</v>
      </c>
      <c r="CC61" s="57"/>
    </row>
    <row r="62" spans="1:81" s="9" customFormat="1" ht="15" customHeight="1" x14ac:dyDescent="0.2">
      <c r="A62" s="46"/>
      <c r="C62" s="20"/>
      <c r="D62" s="1006" t="s">
        <v>38</v>
      </c>
      <c r="E62" s="1007"/>
      <c r="F62" s="1007"/>
      <c r="G62" s="1007"/>
      <c r="H62" s="1007"/>
      <c r="I62" s="1007"/>
      <c r="J62" s="1008"/>
      <c r="K62" s="1014" t="str">
        <f>IF(OR(E5="",I5="",S5="",AA5="",F7="",AJ7="",AO7=""),"",AJ47)</f>
        <v/>
      </c>
      <c r="L62" s="1015"/>
      <c r="M62" s="1015"/>
      <c r="N62" s="1015"/>
      <c r="O62" s="1015"/>
      <c r="P62" s="1015"/>
      <c r="Q62" s="1016"/>
      <c r="R62" s="20"/>
      <c r="S62" s="20"/>
      <c r="T62" s="20"/>
      <c r="U62" s="20"/>
      <c r="V62" s="20"/>
      <c r="AA62" s="80"/>
      <c r="BT62" s="40"/>
      <c r="BU62" s="40"/>
      <c r="BV62" s="40"/>
      <c r="BW62" s="40"/>
      <c r="BX62" s="40"/>
      <c r="BY62" s="40"/>
      <c r="BZ62" s="40"/>
      <c r="CC62" s="46"/>
    </row>
    <row r="63" spans="1:81" s="17" customFormat="1" ht="15" customHeight="1" thickBot="1" x14ac:dyDescent="0.25">
      <c r="A63" s="50"/>
      <c r="C63" s="9"/>
      <c r="D63" s="1009"/>
      <c r="E63" s="1010"/>
      <c r="F63" s="1010"/>
      <c r="G63" s="1010"/>
      <c r="H63" s="1010"/>
      <c r="I63" s="1010"/>
      <c r="J63" s="1011"/>
      <c r="K63" s="1017"/>
      <c r="L63" s="901"/>
      <c r="M63" s="901"/>
      <c r="N63" s="901"/>
      <c r="O63" s="901"/>
      <c r="P63" s="901"/>
      <c r="Q63" s="902"/>
      <c r="R63" s="9"/>
      <c r="S63" s="9"/>
      <c r="T63" s="9"/>
      <c r="U63" s="9"/>
      <c r="V63" s="9"/>
      <c r="AA63" s="81"/>
      <c r="BU63" s="82"/>
      <c r="BV63" s="82"/>
      <c r="BW63" s="83"/>
      <c r="BX63" s="82"/>
      <c r="BY63" s="82"/>
      <c r="BZ63" s="82"/>
      <c r="CC63" s="50"/>
    </row>
    <row r="64" spans="1:81" s="17" customFormat="1" ht="15" customHeight="1" thickTop="1" x14ac:dyDescent="0.2">
      <c r="A64" s="50"/>
      <c r="D64" s="964" t="s">
        <v>41</v>
      </c>
      <c r="E64" s="965"/>
      <c r="F64" s="965"/>
      <c r="G64" s="965"/>
      <c r="H64" s="965"/>
      <c r="I64" s="965"/>
      <c r="J64" s="966"/>
      <c r="K64" s="958" t="str">
        <f>IF(OR(E5="",I5="",S5="",AA5="",F7="",AJ7="",AO7=""),"",IF(OR(K60="誤入力",K62="誤入力"),"誤入力",SUM(K60,K62)))</f>
        <v/>
      </c>
      <c r="L64" s="959"/>
      <c r="M64" s="959"/>
      <c r="N64" s="959"/>
      <c r="O64" s="959"/>
      <c r="P64" s="959"/>
      <c r="Q64" s="960"/>
      <c r="AA64" s="84"/>
      <c r="BU64" s="82"/>
      <c r="BV64" s="82"/>
      <c r="BW64" s="82"/>
      <c r="BX64" s="82"/>
      <c r="BY64" s="82"/>
      <c r="BZ64" s="82"/>
      <c r="CC64" s="50"/>
    </row>
    <row r="65" spans="1:81" s="17" customFormat="1" ht="15" customHeight="1" x14ac:dyDescent="0.2">
      <c r="A65" s="50"/>
      <c r="D65" s="967"/>
      <c r="E65" s="968"/>
      <c r="F65" s="968"/>
      <c r="G65" s="968"/>
      <c r="H65" s="968"/>
      <c r="I65" s="968"/>
      <c r="J65" s="969"/>
      <c r="K65" s="961"/>
      <c r="L65" s="962"/>
      <c r="M65" s="962"/>
      <c r="N65" s="962"/>
      <c r="O65" s="962"/>
      <c r="P65" s="962"/>
      <c r="Q65" s="963"/>
      <c r="AA65" s="84"/>
      <c r="CC65" s="50"/>
    </row>
    <row r="66" spans="1:81" s="17" customFormat="1" ht="15" customHeight="1" x14ac:dyDescent="0.2">
      <c r="A66" s="50"/>
      <c r="CC66" s="50"/>
    </row>
    <row r="67" spans="1:81" s="17" customFormat="1" ht="9.9499999999999993" customHeight="1" x14ac:dyDescent="0.2">
      <c r="A67" s="50"/>
      <c r="CC67" s="50"/>
    </row>
    <row r="68" spans="1:81" ht="15" customHeight="1" x14ac:dyDescent="0.2">
      <c r="A68" s="46"/>
      <c r="B68" s="46"/>
      <c r="C68" s="50"/>
      <c r="D68" s="50"/>
      <c r="E68" s="50"/>
      <c r="F68" s="50"/>
      <c r="G68" s="50"/>
      <c r="H68" s="50"/>
      <c r="I68" s="50"/>
      <c r="J68" s="50"/>
      <c r="K68" s="50"/>
      <c r="L68" s="50"/>
      <c r="M68" s="50"/>
      <c r="N68" s="50"/>
      <c r="O68" s="50"/>
      <c r="P68" s="50"/>
      <c r="Q68" s="50"/>
      <c r="R68" s="50"/>
      <c r="S68" s="50"/>
      <c r="T68" s="50"/>
      <c r="U68" s="50"/>
      <c r="V68" s="50"/>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row>
    <row r="69" spans="1:81" ht="15" hidden="1" customHeight="1" x14ac:dyDescent="0.2"/>
  </sheetData>
  <sheetProtection sheet="1" objects="1" scenarios="1"/>
  <mergeCells count="291">
    <mergeCell ref="AJ47:AM50"/>
    <mergeCell ref="AN47:AQ50"/>
    <mergeCell ref="AR47:AU50"/>
    <mergeCell ref="AV47:AY50"/>
    <mergeCell ref="AZ47:BC50"/>
    <mergeCell ref="BD47:BG50"/>
    <mergeCell ref="BH47:BK50"/>
    <mergeCell ref="BU7:BW7"/>
    <mergeCell ref="BX7:BZ7"/>
    <mergeCell ref="AJ35:AM38"/>
    <mergeCell ref="BC12:BC14"/>
    <mergeCell ref="AQ12:AQ14"/>
    <mergeCell ref="AZ19:BC22"/>
    <mergeCell ref="BP13:BS14"/>
    <mergeCell ref="BJ12:BK14"/>
    <mergeCell ref="BL19:BO22"/>
    <mergeCell ref="BL13:BO14"/>
    <mergeCell ref="AV15:AY18"/>
    <mergeCell ref="AN15:AQ18"/>
    <mergeCell ref="AN12:AP14"/>
    <mergeCell ref="AJ15:AM18"/>
    <mergeCell ref="BP15:BS18"/>
    <mergeCell ref="BH19:BK22"/>
    <mergeCell ref="AR19:AU22"/>
    <mergeCell ref="AH7:AI7"/>
    <mergeCell ref="AJ7:AL7"/>
    <mergeCell ref="AM7:AN7"/>
    <mergeCell ref="AO7:AQ7"/>
    <mergeCell ref="AR7:AV7"/>
    <mergeCell ref="C5:D5"/>
    <mergeCell ref="BV5:CA5"/>
    <mergeCell ref="BS5:BU5"/>
    <mergeCell ref="AJ4:AT5"/>
    <mergeCell ref="C35:G38"/>
    <mergeCell ref="H35:K38"/>
    <mergeCell ref="L35:O36"/>
    <mergeCell ref="P35:S36"/>
    <mergeCell ref="L37:O38"/>
    <mergeCell ref="X27:AA30"/>
    <mergeCell ref="AJ27:AM30"/>
    <mergeCell ref="AB27:AE30"/>
    <mergeCell ref="H31:K34"/>
    <mergeCell ref="T35:W38"/>
    <mergeCell ref="X35:AA38"/>
    <mergeCell ref="T31:W34"/>
    <mergeCell ref="X31:AA34"/>
    <mergeCell ref="AB31:AE34"/>
    <mergeCell ref="AB47:AE50"/>
    <mergeCell ref="C43:G46"/>
    <mergeCell ref="H43:K46"/>
    <mergeCell ref="C39:G42"/>
    <mergeCell ref="H39:K42"/>
    <mergeCell ref="AF47:AI50"/>
    <mergeCell ref="E5:F5"/>
    <mergeCell ref="G5:H5"/>
    <mergeCell ref="AB35:AE38"/>
    <mergeCell ref="AF35:AI38"/>
    <mergeCell ref="L45:O46"/>
    <mergeCell ref="P45:S46"/>
    <mergeCell ref="I5:N5"/>
    <mergeCell ref="O5:R5"/>
    <mergeCell ref="S5:V5"/>
    <mergeCell ref="W5:Z5"/>
    <mergeCell ref="AA5:AE5"/>
    <mergeCell ref="C7:E7"/>
    <mergeCell ref="F7:AE7"/>
    <mergeCell ref="H47:K50"/>
    <mergeCell ref="X47:AA50"/>
    <mergeCell ref="L43:O44"/>
    <mergeCell ref="P43:S44"/>
    <mergeCell ref="L33:O34"/>
    <mergeCell ref="BX39:CA42"/>
    <mergeCell ref="BT47:BW50"/>
    <mergeCell ref="BT59:BZ60"/>
    <mergeCell ref="BX47:CA50"/>
    <mergeCell ref="BD43:BG46"/>
    <mergeCell ref="BH43:BK46"/>
    <mergeCell ref="BL43:BO46"/>
    <mergeCell ref="BP43:BS46"/>
    <mergeCell ref="AN43:AQ46"/>
    <mergeCell ref="BP39:BS42"/>
    <mergeCell ref="BP47:BS50"/>
    <mergeCell ref="BD55:BJ56"/>
    <mergeCell ref="BD57:BJ58"/>
    <mergeCell ref="BD53:BJ54"/>
    <mergeCell ref="BK53:BQ54"/>
    <mergeCell ref="BR53:BS54"/>
    <mergeCell ref="BR59:BS60"/>
    <mergeCell ref="AP55:AV56"/>
    <mergeCell ref="BT43:BW46"/>
    <mergeCell ref="BL47:BO50"/>
    <mergeCell ref="L41:O42"/>
    <mergeCell ref="P41:S42"/>
    <mergeCell ref="BD39:BG42"/>
    <mergeCell ref="BH39:BK42"/>
    <mergeCell ref="BL39:BO42"/>
    <mergeCell ref="AN39:AQ42"/>
    <mergeCell ref="AR39:AU42"/>
    <mergeCell ref="AJ31:AM34"/>
    <mergeCell ref="AV39:AY42"/>
    <mergeCell ref="AZ39:BC42"/>
    <mergeCell ref="AR35:AU38"/>
    <mergeCell ref="BL35:BO38"/>
    <mergeCell ref="T39:W42"/>
    <mergeCell ref="X39:AA42"/>
    <mergeCell ref="AF39:AI42"/>
    <mergeCell ref="AJ39:AM42"/>
    <mergeCell ref="AB39:AE42"/>
    <mergeCell ref="BD35:BG38"/>
    <mergeCell ref="AV35:AY38"/>
    <mergeCell ref="L39:O40"/>
    <mergeCell ref="P39:S40"/>
    <mergeCell ref="BL31:BO34"/>
    <mergeCell ref="P37:S38"/>
    <mergeCell ref="AF31:AI34"/>
    <mergeCell ref="L11:O12"/>
    <mergeCell ref="T9:W14"/>
    <mergeCell ref="H9:S10"/>
    <mergeCell ref="L13:O14"/>
    <mergeCell ref="H11:K14"/>
    <mergeCell ref="P11:S12"/>
    <mergeCell ref="L19:O20"/>
    <mergeCell ref="AB9:AE14"/>
    <mergeCell ref="AB15:AE18"/>
    <mergeCell ref="AB19:AE22"/>
    <mergeCell ref="P13:S14"/>
    <mergeCell ref="X19:AA22"/>
    <mergeCell ref="X15:AA18"/>
    <mergeCell ref="X9:AA14"/>
    <mergeCell ref="BD12:BF14"/>
    <mergeCell ref="BH15:BK18"/>
    <mergeCell ref="AN9:BK11"/>
    <mergeCell ref="AJ9:AM14"/>
    <mergeCell ref="AJ19:AM22"/>
    <mergeCell ref="T43:W46"/>
    <mergeCell ref="X43:AA46"/>
    <mergeCell ref="AB43:AE46"/>
    <mergeCell ref="T19:W22"/>
    <mergeCell ref="AF19:AI22"/>
    <mergeCell ref="AF9:AI14"/>
    <mergeCell ref="AF43:AI46"/>
    <mergeCell ref="AJ43:AM46"/>
    <mergeCell ref="BH23:BK26"/>
    <mergeCell ref="AN23:AQ26"/>
    <mergeCell ref="BD31:BG34"/>
    <mergeCell ref="BH31:BK34"/>
    <mergeCell ref="AN19:AQ22"/>
    <mergeCell ref="AF15:AI18"/>
    <mergeCell ref="AF27:AI30"/>
    <mergeCell ref="AF23:AI26"/>
    <mergeCell ref="AB23:AE26"/>
    <mergeCell ref="AJ23:AM26"/>
    <mergeCell ref="T23:W26"/>
    <mergeCell ref="BL11:BO12"/>
    <mergeCell ref="BP11:BS12"/>
    <mergeCell ref="BD19:BG22"/>
    <mergeCell ref="BP19:BS22"/>
    <mergeCell ref="BH12:BI14"/>
    <mergeCell ref="BL9:CA10"/>
    <mergeCell ref="BX11:CA14"/>
    <mergeCell ref="BX15:CA18"/>
    <mergeCell ref="AR15:AU18"/>
    <mergeCell ref="AR12:AT14"/>
    <mergeCell ref="BX19:CA22"/>
    <mergeCell ref="BT13:BW14"/>
    <mergeCell ref="BT11:BW12"/>
    <mergeCell ref="BT19:BW22"/>
    <mergeCell ref="BT15:BW18"/>
    <mergeCell ref="BG12:BG14"/>
    <mergeCell ref="AZ15:BC18"/>
    <mergeCell ref="AU12:AU14"/>
    <mergeCell ref="BL15:BO18"/>
    <mergeCell ref="AZ12:BB14"/>
    <mergeCell ref="AV19:AY22"/>
    <mergeCell ref="BD15:BG18"/>
    <mergeCell ref="AY12:AY14"/>
    <mergeCell ref="AV12:AX14"/>
    <mergeCell ref="BP31:BS34"/>
    <mergeCell ref="AV31:AY34"/>
    <mergeCell ref="AV27:AY30"/>
    <mergeCell ref="BP27:BS30"/>
    <mergeCell ref="AZ31:BC34"/>
    <mergeCell ref="AN31:AQ34"/>
    <mergeCell ref="AN35:AQ38"/>
    <mergeCell ref="AZ35:BC38"/>
    <mergeCell ref="AR31:AU34"/>
    <mergeCell ref="AN27:AQ30"/>
    <mergeCell ref="BX23:CA26"/>
    <mergeCell ref="BX27:CA30"/>
    <mergeCell ref="AV43:AY46"/>
    <mergeCell ref="AR43:AU46"/>
    <mergeCell ref="AZ43:BC46"/>
    <mergeCell ref="BD23:BG26"/>
    <mergeCell ref="BH27:BK30"/>
    <mergeCell ref="BT35:BW38"/>
    <mergeCell ref="BD27:BG30"/>
    <mergeCell ref="BL23:BO26"/>
    <mergeCell ref="BT23:BW26"/>
    <mergeCell ref="BX31:CA34"/>
    <mergeCell ref="BX35:CA38"/>
    <mergeCell ref="BT27:BW30"/>
    <mergeCell ref="BT31:BW34"/>
    <mergeCell ref="AZ23:BC26"/>
    <mergeCell ref="AZ27:BC30"/>
    <mergeCell ref="BL27:BO30"/>
    <mergeCell ref="BH35:BK38"/>
    <mergeCell ref="BP23:BS26"/>
    <mergeCell ref="BT39:BW42"/>
    <mergeCell ref="AV23:AY26"/>
    <mergeCell ref="AR27:AU30"/>
    <mergeCell ref="BP35:BS38"/>
    <mergeCell ref="A15:A18"/>
    <mergeCell ref="A19:A22"/>
    <mergeCell ref="A23:A26"/>
    <mergeCell ref="A27:A30"/>
    <mergeCell ref="H27:K30"/>
    <mergeCell ref="P19:S20"/>
    <mergeCell ref="C23:G26"/>
    <mergeCell ref="C27:G30"/>
    <mergeCell ref="L27:O28"/>
    <mergeCell ref="P17:S18"/>
    <mergeCell ref="L29:O30"/>
    <mergeCell ref="L21:O22"/>
    <mergeCell ref="P21:S22"/>
    <mergeCell ref="P27:S28"/>
    <mergeCell ref="P23:S24"/>
    <mergeCell ref="L23:O24"/>
    <mergeCell ref="P29:S30"/>
    <mergeCell ref="L25:O26"/>
    <mergeCell ref="H15:K18"/>
    <mergeCell ref="D62:J63"/>
    <mergeCell ref="D60:J61"/>
    <mergeCell ref="K62:Q63"/>
    <mergeCell ref="K60:Q61"/>
    <mergeCell ref="BT53:BZ54"/>
    <mergeCell ref="D53:J54"/>
    <mergeCell ref="K53:L54"/>
    <mergeCell ref="M53:S54"/>
    <mergeCell ref="AG53:AM54"/>
    <mergeCell ref="AA53:AF54"/>
    <mergeCell ref="AN53:AO54"/>
    <mergeCell ref="AP53:AV54"/>
    <mergeCell ref="AG57:AM58"/>
    <mergeCell ref="T47:W50"/>
    <mergeCell ref="C47:G50"/>
    <mergeCell ref="P33:S34"/>
    <mergeCell ref="P47:S48"/>
    <mergeCell ref="P49:S50"/>
    <mergeCell ref="L49:O50"/>
    <mergeCell ref="BX43:CA46"/>
    <mergeCell ref="K64:Q65"/>
    <mergeCell ref="D64:J65"/>
    <mergeCell ref="BD59:BJ60"/>
    <mergeCell ref="BK55:BQ56"/>
    <mergeCell ref="BR55:BS56"/>
    <mergeCell ref="BT55:BZ56"/>
    <mergeCell ref="BK57:BQ58"/>
    <mergeCell ref="BR57:BS58"/>
    <mergeCell ref="BT57:BZ58"/>
    <mergeCell ref="BK59:BQ60"/>
    <mergeCell ref="D55:J56"/>
    <mergeCell ref="K55:L56"/>
    <mergeCell ref="M55:S56"/>
    <mergeCell ref="AN59:AO60"/>
    <mergeCell ref="AP59:AV60"/>
    <mergeCell ref="AA59:AF60"/>
    <mergeCell ref="AG59:AM60"/>
    <mergeCell ref="C3:F3"/>
    <mergeCell ref="C9:G14"/>
    <mergeCell ref="L15:O16"/>
    <mergeCell ref="L17:O18"/>
    <mergeCell ref="L47:O48"/>
    <mergeCell ref="C19:G22"/>
    <mergeCell ref="AN55:AO56"/>
    <mergeCell ref="AG55:AM56"/>
    <mergeCell ref="AP57:AV58"/>
    <mergeCell ref="AA57:AF58"/>
    <mergeCell ref="AN57:AO58"/>
    <mergeCell ref="AA55:AF56"/>
    <mergeCell ref="AR23:AU26"/>
    <mergeCell ref="T15:W18"/>
    <mergeCell ref="P15:S16"/>
    <mergeCell ref="H19:K22"/>
    <mergeCell ref="C15:G18"/>
    <mergeCell ref="H23:K26"/>
    <mergeCell ref="C31:G34"/>
    <mergeCell ref="L31:O32"/>
    <mergeCell ref="P25:S26"/>
    <mergeCell ref="T27:W30"/>
    <mergeCell ref="X23:AA26"/>
    <mergeCell ref="P31:S32"/>
  </mergeCells>
  <phoneticPr fontId="1"/>
  <conditionalFormatting sqref="BH15:BK46">
    <cfRule type="cellIs" dxfId="32" priority="5" stopIfTrue="1" operator="lessThan">
      <formula>0</formula>
    </cfRule>
    <cfRule type="cellIs" dxfId="31" priority="8" operator="equal">
      <formula>"誤入力"</formula>
    </cfRule>
  </conditionalFormatting>
  <conditionalFormatting sqref="AJ15:AM46">
    <cfRule type="cellIs" dxfId="30" priority="7" operator="lessThan">
      <formula>0</formula>
    </cfRule>
    <cfRule type="cellIs" dxfId="29" priority="9" operator="equal">
      <formula>"誤入力"</formula>
    </cfRule>
  </conditionalFormatting>
  <conditionalFormatting sqref="AJ47">
    <cfRule type="cellIs" dxfId="28" priority="6" operator="equal">
      <formula>"誤入力"</formula>
    </cfRule>
  </conditionalFormatting>
  <conditionalFormatting sqref="BH47">
    <cfRule type="cellIs" dxfId="27" priority="3" operator="lessThan">
      <formula>0</formula>
    </cfRule>
    <cfRule type="cellIs" dxfId="26" priority="4" operator="equal">
      <formula>"誤入力"</formula>
    </cfRule>
  </conditionalFormatting>
  <conditionalFormatting sqref="K60:Q65">
    <cfRule type="cellIs" dxfId="25" priority="2" operator="equal">
      <formula>"誤入力"</formula>
    </cfRule>
  </conditionalFormatting>
  <conditionalFormatting sqref="D55:J56">
    <cfRule type="cellIs" dxfId="24" priority="1" operator="equal">
      <formula>"誤入力"</formula>
    </cfRule>
  </conditionalFormatting>
  <dataValidations count="5">
    <dataValidation imeMode="off" allowBlank="1" showInputMessage="1" showErrorMessage="1" sqref="BH12 L19 L23 L27 L31 L35 L39 L43 L47 BX19 BX23 BX27 BX31 BX35 L15 AN12:AO12 BX39 AZ12:BA12 BX43 AV12:AW12 BD12:BE12 AR12:AS12 BX15 AG55:AM58 BK55:BQ55 BK57:BQ57 BK59:BQ59"/>
    <dataValidation imeMode="hiragana" allowBlank="1" showInputMessage="1" showErrorMessage="1" sqref="C43 C39 C35 C31 C27 C23 C19 C15 G6:AA6"/>
    <dataValidation imeMode="fullAlpha" allowBlank="1" showInputMessage="1" showErrorMessage="1" sqref="AH7"/>
    <dataValidation imeMode="halfAlpha" allowBlank="1" showInputMessage="1" showErrorMessage="1" promptTitle="入力方法" prompt="西暦(4桁)で_x000a_入力" sqref="AJ7:AL7"/>
    <dataValidation imeMode="halfAlpha" allowBlank="1" showInputMessage="1" showErrorMessage="1" sqref="AO7:AQ7"/>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tabSelected="1" zoomScale="80" zoomScaleNormal="80" zoomScaleSheetLayoutView="80" workbookViewId="0">
      <selection activeCell="Q7" sqref="Q7:AP7"/>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44</v>
      </c>
      <c r="AW4" s="1225"/>
      <c r="AX4" s="1225"/>
      <c r="AY4" s="1225"/>
      <c r="AZ4" s="1225"/>
      <c r="BA4" s="1225"/>
      <c r="BB4" s="1225"/>
      <c r="BC4" s="1225"/>
      <c r="BD4" s="1225"/>
      <c r="BE4" s="1225"/>
      <c r="BF4" s="1225"/>
      <c r="BG4" s="1225" t="s">
        <v>45</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458"/>
      <c r="Q5" s="1458"/>
      <c r="R5" s="1184" t="s">
        <v>12</v>
      </c>
      <c r="S5" s="1184"/>
      <c r="T5" s="1249"/>
      <c r="U5" s="1250"/>
      <c r="V5" s="1250"/>
      <c r="W5" s="1250"/>
      <c r="X5" s="1250"/>
      <c r="Y5" s="1250"/>
      <c r="Z5" s="1184" t="s">
        <v>13</v>
      </c>
      <c r="AA5" s="1184"/>
      <c r="AB5" s="1184"/>
      <c r="AC5" s="1184"/>
      <c r="AD5" s="1221"/>
      <c r="AE5" s="1221"/>
      <c r="AF5" s="1221"/>
      <c r="AG5" s="1221"/>
      <c r="AH5" s="1184" t="s">
        <v>14</v>
      </c>
      <c r="AI5" s="1184"/>
      <c r="AJ5" s="1184"/>
      <c r="AK5" s="1184"/>
      <c r="AL5" s="1221"/>
      <c r="AM5" s="1221"/>
      <c r="AN5" s="1221"/>
      <c r="AO5" s="1221"/>
      <c r="AP5" s="1221"/>
      <c r="AV5" s="1225"/>
      <c r="AW5" s="1225"/>
      <c r="AX5" s="1225"/>
      <c r="AY5" s="1225"/>
      <c r="AZ5" s="1225"/>
      <c r="BA5" s="1225"/>
      <c r="BB5" s="1225"/>
      <c r="BC5" s="1225"/>
      <c r="BD5" s="1225"/>
      <c r="BE5" s="1225"/>
      <c r="BF5" s="1225"/>
      <c r="BG5" s="1225"/>
      <c r="BH5" s="1225"/>
      <c r="BI5" s="21"/>
      <c r="BJ5" s="21"/>
      <c r="CF5" s="1196"/>
      <c r="CG5" s="1197"/>
      <c r="CH5" s="1198"/>
      <c r="CI5" s="1543"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222" t="s">
        <v>167</v>
      </c>
      <c r="O7" s="1184"/>
      <c r="P7" s="1184"/>
      <c r="Q7" s="1223"/>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U7" s="28"/>
      <c r="AV7" s="29" t="s">
        <v>46</v>
      </c>
      <c r="AW7" s="1226"/>
      <c r="AX7" s="1226"/>
      <c r="AY7" s="1226"/>
      <c r="AZ7" s="29" t="s">
        <v>18</v>
      </c>
      <c r="BA7" s="1226"/>
      <c r="BB7" s="1226"/>
      <c r="BC7" s="1226"/>
      <c r="BD7" s="1192" t="s">
        <v>19</v>
      </c>
      <c r="BE7" s="1192"/>
      <c r="BF7" s="1192"/>
      <c r="BG7" s="1192"/>
      <c r="BH7" s="1192"/>
      <c r="CH7" s="1227" t="s">
        <v>15</v>
      </c>
      <c r="CI7" s="1227"/>
      <c r="CJ7" s="1227"/>
      <c r="CK7" s="1220"/>
      <c r="CL7" s="1220"/>
      <c r="CM7" s="1220"/>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125</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551"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11" t="s">
        <v>126</v>
      </c>
      <c r="CD11" s="1511"/>
      <c r="CE11" s="1511"/>
      <c r="CF11" s="1511" t="s">
        <v>128</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405"/>
      <c r="P13" s="1405"/>
      <c r="Q13" s="1405"/>
      <c r="R13" s="1405"/>
      <c r="S13" s="1405"/>
      <c r="T13" s="1405"/>
      <c r="U13" s="1405"/>
      <c r="V13" s="1405"/>
      <c r="W13" s="1405"/>
      <c r="X13" s="1406"/>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430"/>
      <c r="CD13" s="1430"/>
      <c r="CE13" s="1430"/>
      <c r="CF13" s="1430"/>
      <c r="CG13" s="1430"/>
      <c r="CH13" s="1430"/>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407"/>
      <c r="O14" s="1408"/>
      <c r="P14" s="1408"/>
      <c r="Q14" s="1408"/>
      <c r="R14" s="1408"/>
      <c r="S14" s="1408"/>
      <c r="T14" s="1408"/>
      <c r="U14" s="1408"/>
      <c r="V14" s="1408"/>
      <c r="W14" s="1408"/>
      <c r="X14" s="1409"/>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431"/>
      <c r="CD14" s="1431"/>
      <c r="CE14" s="1431"/>
      <c r="CF14" s="1431"/>
      <c r="CG14" s="1431"/>
      <c r="CH14" s="1431"/>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63</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87"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E75:G80"/>
    <mergeCell ref="H75:J80"/>
    <mergeCell ref="K75:M80"/>
    <mergeCell ref="BF12:BF14"/>
    <mergeCell ref="BD12:BE14"/>
    <mergeCell ref="AU15:AW20"/>
    <mergeCell ref="BG4:BH5"/>
    <mergeCell ref="E9:G14"/>
    <mergeCell ref="H9:J14"/>
    <mergeCell ref="K9:M14"/>
    <mergeCell ref="E15:G20"/>
    <mergeCell ref="H15:J20"/>
    <mergeCell ref="K15:M20"/>
    <mergeCell ref="BA39:BC44"/>
    <mergeCell ref="AR33:AT38"/>
    <mergeCell ref="AU27:AW32"/>
    <mergeCell ref="AU39:AW44"/>
    <mergeCell ref="AO21:AQ26"/>
    <mergeCell ref="K33:M38"/>
    <mergeCell ref="E39:G44"/>
    <mergeCell ref="H39:J44"/>
    <mergeCell ref="K39:M44"/>
    <mergeCell ref="E45:G50"/>
    <mergeCell ref="H45:J50"/>
    <mergeCell ref="AX15:AZ20"/>
    <mergeCell ref="AX21:AZ26"/>
    <mergeCell ref="AO9:AQ14"/>
    <mergeCell ref="AO15:AQ20"/>
    <mergeCell ref="AR15:AT20"/>
    <mergeCell ref="E21:G26"/>
    <mergeCell ref="H21:J26"/>
    <mergeCell ref="K21:M26"/>
    <mergeCell ref="E27:G32"/>
    <mergeCell ref="H27:J32"/>
    <mergeCell ref="K27:M32"/>
    <mergeCell ref="AU9:AW14"/>
    <mergeCell ref="Z27:AB29"/>
    <mergeCell ref="Z30:AB32"/>
    <mergeCell ref="AC15:AE20"/>
    <mergeCell ref="AF24:AH26"/>
    <mergeCell ref="AF18:AH20"/>
    <mergeCell ref="AI24:AK26"/>
    <mergeCell ref="AI30:AK32"/>
    <mergeCell ref="AI21:AK23"/>
    <mergeCell ref="AF21:AH23"/>
    <mergeCell ref="Y9:Y14"/>
    <mergeCell ref="AF11:AH12"/>
    <mergeCell ref="AC9:AK10"/>
    <mergeCell ref="AX75:AZ80"/>
    <mergeCell ref="AX69:AZ74"/>
    <mergeCell ref="AI57:AK59"/>
    <mergeCell ref="AF51:AH53"/>
    <mergeCell ref="AF60:AH62"/>
    <mergeCell ref="AC57:AE62"/>
    <mergeCell ref="AF57:AH59"/>
    <mergeCell ref="Y57:Y62"/>
    <mergeCell ref="CI5:CN5"/>
    <mergeCell ref="AF36:AH38"/>
    <mergeCell ref="AF54:AH56"/>
    <mergeCell ref="AL39:AN44"/>
    <mergeCell ref="AL33:AN38"/>
    <mergeCell ref="AO39:AQ44"/>
    <mergeCell ref="AR39:AT44"/>
    <mergeCell ref="AX27:AZ32"/>
    <mergeCell ref="AX33:AZ38"/>
    <mergeCell ref="AX39:AZ44"/>
    <mergeCell ref="AR21:AT26"/>
    <mergeCell ref="AR27:AT32"/>
    <mergeCell ref="BA21:BC26"/>
    <mergeCell ref="AU21:AW26"/>
    <mergeCell ref="BA9:BC14"/>
    <mergeCell ref="AX9:AZ14"/>
    <mergeCell ref="A57:A62"/>
    <mergeCell ref="A63:A68"/>
    <mergeCell ref="N57:T58"/>
    <mergeCell ref="U57:X58"/>
    <mergeCell ref="N59:X60"/>
    <mergeCell ref="N65:X66"/>
    <mergeCell ref="N63:T64"/>
    <mergeCell ref="U63:X64"/>
    <mergeCell ref="N67:X68"/>
    <mergeCell ref="N61:X62"/>
    <mergeCell ref="N55:X56"/>
    <mergeCell ref="N51:T52"/>
    <mergeCell ref="U51:X52"/>
    <mergeCell ref="A15:A20"/>
    <mergeCell ref="A21:A26"/>
    <mergeCell ref="A27:A32"/>
    <mergeCell ref="A33:A38"/>
    <mergeCell ref="A39:A44"/>
    <mergeCell ref="B9:D14"/>
    <mergeCell ref="B15:D20"/>
    <mergeCell ref="B21:D26"/>
    <mergeCell ref="B27:D32"/>
    <mergeCell ref="B39:D44"/>
    <mergeCell ref="A51:A56"/>
    <mergeCell ref="N47:X48"/>
    <mergeCell ref="N53:X54"/>
    <mergeCell ref="N45:T46"/>
    <mergeCell ref="U45:X46"/>
    <mergeCell ref="N41:X42"/>
    <mergeCell ref="N21:T22"/>
    <mergeCell ref="U21:X22"/>
    <mergeCell ref="N19:X20"/>
    <mergeCell ref="N23:X24"/>
    <mergeCell ref="N35:X36"/>
    <mergeCell ref="Z33:AB35"/>
    <mergeCell ref="Z36:AB38"/>
    <mergeCell ref="Z39:AB41"/>
    <mergeCell ref="Z42:AB44"/>
    <mergeCell ref="Z45:AB47"/>
    <mergeCell ref="BG63:BI68"/>
    <mergeCell ref="BJ63:BL68"/>
    <mergeCell ref="AX51:AZ56"/>
    <mergeCell ref="AX57:AZ62"/>
    <mergeCell ref="AX63:AZ68"/>
    <mergeCell ref="AI45:AK47"/>
    <mergeCell ref="AI48:AK50"/>
    <mergeCell ref="AU33:AW38"/>
    <mergeCell ref="AX45:AZ50"/>
    <mergeCell ref="BG57:BI62"/>
    <mergeCell ref="AU51:AW56"/>
    <mergeCell ref="AI51:AK53"/>
    <mergeCell ref="AL51:AN56"/>
    <mergeCell ref="BD33:BF38"/>
    <mergeCell ref="BA33:BC38"/>
    <mergeCell ref="AI33:AK35"/>
    <mergeCell ref="N37:X38"/>
    <mergeCell ref="N33:T34"/>
    <mergeCell ref="N31:X32"/>
    <mergeCell ref="U33:X34"/>
    <mergeCell ref="A45:A50"/>
    <mergeCell ref="N49:X50"/>
    <mergeCell ref="N29:X30"/>
    <mergeCell ref="N39:T40"/>
    <mergeCell ref="U39:X40"/>
    <mergeCell ref="B45:D50"/>
    <mergeCell ref="B33:D38"/>
    <mergeCell ref="B51:D56"/>
    <mergeCell ref="E33:G38"/>
    <mergeCell ref="H33:J38"/>
    <mergeCell ref="CI27:CK32"/>
    <mergeCell ref="CI39:CK44"/>
    <mergeCell ref="BS33:BU38"/>
    <mergeCell ref="CF29:CH30"/>
    <mergeCell ref="CC31:CE32"/>
    <mergeCell ref="BS27:BU32"/>
    <mergeCell ref="BZ29:BZ30"/>
    <mergeCell ref="CF27:CH28"/>
    <mergeCell ref="CB31:CB32"/>
    <mergeCell ref="BV43:BV44"/>
    <mergeCell ref="BV31:BV32"/>
    <mergeCell ref="BV35:BV36"/>
    <mergeCell ref="CA31:CA32"/>
    <mergeCell ref="BW31:BY32"/>
    <mergeCell ref="BZ31:BZ32"/>
    <mergeCell ref="CC39:CE40"/>
    <mergeCell ref="CF39:CH40"/>
    <mergeCell ref="CC35:CE36"/>
    <mergeCell ref="CF35:CH36"/>
    <mergeCell ref="CI33:CK38"/>
    <mergeCell ref="CC37:CE38"/>
    <mergeCell ref="CL9:CN14"/>
    <mergeCell ref="CF11:CH12"/>
    <mergeCell ref="CF13:CH14"/>
    <mergeCell ref="CI11:CK14"/>
    <mergeCell ref="CF17:CH18"/>
    <mergeCell ref="CL15:CN20"/>
    <mergeCell ref="CF15:CH16"/>
    <mergeCell ref="CC21:CE22"/>
    <mergeCell ref="CF21:CH22"/>
    <mergeCell ref="CL21:CN26"/>
    <mergeCell ref="CC25:CE26"/>
    <mergeCell ref="CF25:CH26"/>
    <mergeCell ref="CC11:CE12"/>
    <mergeCell ref="CI21:CK26"/>
    <mergeCell ref="CC19:CE20"/>
    <mergeCell ref="CC23:CE24"/>
    <mergeCell ref="CF23:CH24"/>
    <mergeCell ref="CC15:CE16"/>
    <mergeCell ref="CF19:CH20"/>
    <mergeCell ref="CB19:CB20"/>
    <mergeCell ref="CC17:CE18"/>
    <mergeCell ref="CI15:CK20"/>
    <mergeCell ref="CB21:CB22"/>
    <mergeCell ref="CA23:CA24"/>
    <mergeCell ref="CB25:CB26"/>
    <mergeCell ref="CA21:CA22"/>
    <mergeCell ref="CB23:CB24"/>
    <mergeCell ref="CA15:CA16"/>
    <mergeCell ref="Z12:AB14"/>
    <mergeCell ref="Y15:Y20"/>
    <mergeCell ref="AC11:AE14"/>
    <mergeCell ref="Z9:AB11"/>
    <mergeCell ref="AF15:AH17"/>
    <mergeCell ref="AI42:AK44"/>
    <mergeCell ref="AI39:AK41"/>
    <mergeCell ref="Z18:AB20"/>
    <mergeCell ref="Z21:AB23"/>
    <mergeCell ref="Z24:AB26"/>
    <mergeCell ref="AI36:AK38"/>
    <mergeCell ref="AI15:AK17"/>
    <mergeCell ref="AI18:AK20"/>
    <mergeCell ref="Y39:Y44"/>
    <mergeCell ref="Y27:Y32"/>
    <mergeCell ref="AC27:AE32"/>
    <mergeCell ref="AC21:AE26"/>
    <mergeCell ref="Y21:Y26"/>
    <mergeCell ref="AI11:AK12"/>
    <mergeCell ref="AF13:AH14"/>
    <mergeCell ref="AI13:AK14"/>
    <mergeCell ref="AI27:AK29"/>
    <mergeCell ref="AC33:AE38"/>
    <mergeCell ref="Y33:Y38"/>
    <mergeCell ref="BP12:BQ14"/>
    <mergeCell ref="CB15:CB16"/>
    <mergeCell ref="AF48:AH50"/>
    <mergeCell ref="AF45:AH47"/>
    <mergeCell ref="AF39:AH41"/>
    <mergeCell ref="AF42:AH44"/>
    <mergeCell ref="AF27:AH29"/>
    <mergeCell ref="AF30:AH32"/>
    <mergeCell ref="AF33:AH35"/>
    <mergeCell ref="BV37:BV38"/>
    <mergeCell ref="BW37:BY38"/>
    <mergeCell ref="BS21:BU26"/>
    <mergeCell ref="AL15:AN20"/>
    <mergeCell ref="BJ15:BL20"/>
    <mergeCell ref="BW19:BY20"/>
    <mergeCell ref="BV23:BV24"/>
    <mergeCell ref="BL12:BL14"/>
    <mergeCell ref="BJ12:BK14"/>
    <mergeCell ref="BI12:BI14"/>
    <mergeCell ref="BG12:BH14"/>
    <mergeCell ref="AL9:AN14"/>
    <mergeCell ref="AR9:AT14"/>
    <mergeCell ref="BW21:BY22"/>
    <mergeCell ref="AO45:AQ50"/>
    <mergeCell ref="BV21:BV22"/>
    <mergeCell ref="CA19:CA20"/>
    <mergeCell ref="BW25:BY26"/>
    <mergeCell ref="BA15:BC20"/>
    <mergeCell ref="BD21:BF26"/>
    <mergeCell ref="BW23:BY24"/>
    <mergeCell ref="BZ23:BZ24"/>
    <mergeCell ref="BG15:BI20"/>
    <mergeCell ref="BD15:BF20"/>
    <mergeCell ref="BZ19:BZ20"/>
    <mergeCell ref="BZ25:BZ26"/>
    <mergeCell ref="BZ21:BZ22"/>
    <mergeCell ref="BM15:BO20"/>
    <mergeCell ref="BV15:BV16"/>
    <mergeCell ref="CA25:CA26"/>
    <mergeCell ref="BT12:BU14"/>
    <mergeCell ref="CC13:CE14"/>
    <mergeCell ref="BW15:BY16"/>
    <mergeCell ref="BZ15:BZ16"/>
    <mergeCell ref="BZ13:CB14"/>
    <mergeCell ref="BV13:BY14"/>
    <mergeCell ref="N5:O5"/>
    <mergeCell ref="BV9:CK10"/>
    <mergeCell ref="BD9:BU11"/>
    <mergeCell ref="BR12:BR14"/>
    <mergeCell ref="BS15:BU20"/>
    <mergeCell ref="BS12:BS14"/>
    <mergeCell ref="BP15:BR20"/>
    <mergeCell ref="BV17:BV18"/>
    <mergeCell ref="BW17:BY18"/>
    <mergeCell ref="P5:Q5"/>
    <mergeCell ref="R5:S5"/>
    <mergeCell ref="BM12:BN14"/>
    <mergeCell ref="BO12:BO14"/>
    <mergeCell ref="CA17:CA18"/>
    <mergeCell ref="CB17:CB18"/>
    <mergeCell ref="BZ17:BZ18"/>
    <mergeCell ref="BV19:BV20"/>
    <mergeCell ref="BV11:CB12"/>
    <mergeCell ref="CA33:CA34"/>
    <mergeCell ref="CA35:CA36"/>
    <mergeCell ref="BV33:BV34"/>
    <mergeCell ref="AO33:AQ38"/>
    <mergeCell ref="CA37:CA38"/>
    <mergeCell ref="CL27:CN32"/>
    <mergeCell ref="BV27:BV28"/>
    <mergeCell ref="BW27:BY28"/>
    <mergeCell ref="BZ27:BZ28"/>
    <mergeCell ref="BV29:BV30"/>
    <mergeCell ref="BW29:BY30"/>
    <mergeCell ref="CA27:CA28"/>
    <mergeCell ref="CA29:CA30"/>
    <mergeCell ref="CF31:CH32"/>
    <mergeCell ref="CC29:CE30"/>
    <mergeCell ref="BG27:BI32"/>
    <mergeCell ref="BD27:BF32"/>
    <mergeCell ref="BW33:BY34"/>
    <mergeCell ref="BZ33:BZ34"/>
    <mergeCell ref="BW35:BY36"/>
    <mergeCell ref="BZ35:BZ36"/>
    <mergeCell ref="CB27:CB28"/>
    <mergeCell ref="CB29:CB30"/>
    <mergeCell ref="CC27:CE28"/>
    <mergeCell ref="BP33:BR38"/>
    <mergeCell ref="BG33:BI38"/>
    <mergeCell ref="BJ33:BL38"/>
    <mergeCell ref="BW41:BY42"/>
    <mergeCell ref="BW43:BY44"/>
    <mergeCell ref="BZ37:BZ38"/>
    <mergeCell ref="BD39:BF44"/>
    <mergeCell ref="BP39:BR44"/>
    <mergeCell ref="BV39:BV40"/>
    <mergeCell ref="BW39:BY40"/>
    <mergeCell ref="BV41:BV42"/>
    <mergeCell ref="BS39:BU44"/>
    <mergeCell ref="Y51:Y56"/>
    <mergeCell ref="Y45:Y50"/>
    <mergeCell ref="BW55:BY56"/>
    <mergeCell ref="BZ55:BZ56"/>
    <mergeCell ref="BZ47:BZ48"/>
    <mergeCell ref="BZ53:BZ54"/>
    <mergeCell ref="BG39:BI44"/>
    <mergeCell ref="BJ39:BL44"/>
    <mergeCell ref="BZ45:BZ46"/>
    <mergeCell ref="AC39:AE44"/>
    <mergeCell ref="BA45:BC50"/>
    <mergeCell ref="BW49:BY50"/>
    <mergeCell ref="BW47:BY48"/>
    <mergeCell ref="BV45:BV46"/>
    <mergeCell ref="CC43:CE44"/>
    <mergeCell ref="CF43:CH44"/>
    <mergeCell ref="CA39:CA40"/>
    <mergeCell ref="CB39:CB40"/>
    <mergeCell ref="CB35:CB36"/>
    <mergeCell ref="CB37:CB38"/>
    <mergeCell ref="BZ39:BZ40"/>
    <mergeCell ref="BZ41:BZ42"/>
    <mergeCell ref="BZ43:BZ44"/>
    <mergeCell ref="AL27:AN32"/>
    <mergeCell ref="AO27:AQ32"/>
    <mergeCell ref="BG21:BI26"/>
    <mergeCell ref="BJ21:BL26"/>
    <mergeCell ref="BV25:BV26"/>
    <mergeCell ref="BP21:BR26"/>
    <mergeCell ref="BJ27:BL32"/>
    <mergeCell ref="CL51:CN56"/>
    <mergeCell ref="CF51:CH52"/>
    <mergeCell ref="CL45:CN50"/>
    <mergeCell ref="CF49:CH50"/>
    <mergeCell ref="CA49:CA50"/>
    <mergeCell ref="CB49:CB50"/>
    <mergeCell ref="CF45:CH46"/>
    <mergeCell ref="CA45:CA46"/>
    <mergeCell ref="CB45:CB46"/>
    <mergeCell ref="CC49:CE50"/>
    <mergeCell ref="CA47:CA48"/>
    <mergeCell ref="CB47:CB48"/>
    <mergeCell ref="CI51:CK56"/>
    <mergeCell ref="CI45:CK50"/>
    <mergeCell ref="BM21:BO26"/>
    <mergeCell ref="BA27:BC32"/>
    <mergeCell ref="BP27:BR32"/>
    <mergeCell ref="CL33:CN38"/>
    <mergeCell ref="CB33:CB34"/>
    <mergeCell ref="CC33:CE34"/>
    <mergeCell ref="CF33:CH34"/>
    <mergeCell ref="BV49:BV50"/>
    <mergeCell ref="BV47:BV48"/>
    <mergeCell ref="BW45:BY46"/>
    <mergeCell ref="BD45:BF50"/>
    <mergeCell ref="BP45:BR50"/>
    <mergeCell ref="BS45:BU50"/>
    <mergeCell ref="CF47:CH48"/>
    <mergeCell ref="CC45:CE46"/>
    <mergeCell ref="CC47:CE48"/>
    <mergeCell ref="BZ49:BZ50"/>
    <mergeCell ref="CL39:CN44"/>
    <mergeCell ref="CF37:CH38"/>
    <mergeCell ref="BG45:BI50"/>
    <mergeCell ref="BJ45:BL50"/>
    <mergeCell ref="CA41:CA42"/>
    <mergeCell ref="CB41:CB42"/>
    <mergeCell ref="CC41:CE42"/>
    <mergeCell ref="CF41:CH42"/>
    <mergeCell ref="CA43:CA44"/>
    <mergeCell ref="CB43:CB44"/>
    <mergeCell ref="CF55:CH56"/>
    <mergeCell ref="CB55:CB56"/>
    <mergeCell ref="CC55:CE56"/>
    <mergeCell ref="BV51:BV52"/>
    <mergeCell ref="BV55:BV56"/>
    <mergeCell ref="BW57:BY58"/>
    <mergeCell ref="AO51:AQ56"/>
    <mergeCell ref="AR57:AT62"/>
    <mergeCell ref="BA57:BC62"/>
    <mergeCell ref="BJ57:BL62"/>
    <mergeCell ref="CB53:CB54"/>
    <mergeCell ref="CC53:CE54"/>
    <mergeCell ref="CA53:CA54"/>
    <mergeCell ref="BV53:BV54"/>
    <mergeCell ref="BW53:BY54"/>
    <mergeCell ref="BS51:BU56"/>
    <mergeCell ref="BM51:BO56"/>
    <mergeCell ref="BJ51:BL56"/>
    <mergeCell ref="BA51:BC56"/>
    <mergeCell ref="BP51:BR56"/>
    <mergeCell ref="BD51:BF56"/>
    <mergeCell ref="BG51:BI56"/>
    <mergeCell ref="CB51:CB52"/>
    <mergeCell ref="CA51:CA52"/>
    <mergeCell ref="CC75:CE80"/>
    <mergeCell ref="BZ75:CB80"/>
    <mergeCell ref="CI75:CK80"/>
    <mergeCell ref="BZ63:BZ64"/>
    <mergeCell ref="CA65:CA66"/>
    <mergeCell ref="BZ71:BZ72"/>
    <mergeCell ref="CF73:CH74"/>
    <mergeCell ref="CF71:CH72"/>
    <mergeCell ref="CI69:CK74"/>
    <mergeCell ref="BZ67:BZ68"/>
    <mergeCell ref="BZ73:BZ74"/>
    <mergeCell ref="CA63:CA64"/>
    <mergeCell ref="CB63:CB64"/>
    <mergeCell ref="CB65:CB66"/>
    <mergeCell ref="CA67:CA68"/>
    <mergeCell ref="CB67:CB68"/>
    <mergeCell ref="CF63:CH64"/>
    <mergeCell ref="BZ69:BZ70"/>
    <mergeCell ref="CB73:CB74"/>
    <mergeCell ref="CC71:CE72"/>
    <mergeCell ref="CF69:CH70"/>
    <mergeCell ref="CA69:CA70"/>
    <mergeCell ref="CC73:CE74"/>
    <mergeCell ref="CB69:CB70"/>
    <mergeCell ref="CI57:CK62"/>
    <mergeCell ref="BW61:BY62"/>
    <mergeCell ref="BZ57:BZ58"/>
    <mergeCell ref="CF57:CH58"/>
    <mergeCell ref="CB57:CB58"/>
    <mergeCell ref="BW67:BY68"/>
    <mergeCell ref="BZ61:BZ62"/>
    <mergeCell ref="BW65:BY66"/>
    <mergeCell ref="BZ65:BZ66"/>
    <mergeCell ref="BW63:BY64"/>
    <mergeCell ref="CF59:CH60"/>
    <mergeCell ref="BW59:BY60"/>
    <mergeCell ref="BZ59:BZ60"/>
    <mergeCell ref="CB59:CB60"/>
    <mergeCell ref="CC59:CE60"/>
    <mergeCell ref="CF67:CH68"/>
    <mergeCell ref="N9:T10"/>
    <mergeCell ref="U9:X10"/>
    <mergeCell ref="N13:X14"/>
    <mergeCell ref="U27:X28"/>
    <mergeCell ref="N11:X12"/>
    <mergeCell ref="N25:X26"/>
    <mergeCell ref="N27:T28"/>
    <mergeCell ref="N17:X18"/>
    <mergeCell ref="N15:T16"/>
    <mergeCell ref="U15:X16"/>
    <mergeCell ref="Z15:AB17"/>
    <mergeCell ref="AI60:AK62"/>
    <mergeCell ref="AF63:AH65"/>
    <mergeCell ref="AC63:AE68"/>
    <mergeCell ref="AF66:AH68"/>
    <mergeCell ref="AI66:AK68"/>
    <mergeCell ref="BV59:BV60"/>
    <mergeCell ref="BP57:BR62"/>
    <mergeCell ref="BZ51:BZ52"/>
    <mergeCell ref="AR51:AT56"/>
    <mergeCell ref="BD63:BF68"/>
    <mergeCell ref="AO63:AQ68"/>
    <mergeCell ref="BM27:BO32"/>
    <mergeCell ref="BM33:BO38"/>
    <mergeCell ref="BW51:BY52"/>
    <mergeCell ref="BV61:BV62"/>
    <mergeCell ref="BS63:BU68"/>
    <mergeCell ref="BS57:BU62"/>
    <mergeCell ref="BV65:BV66"/>
    <mergeCell ref="BV63:BV64"/>
    <mergeCell ref="BV67:BV68"/>
    <mergeCell ref="BV57:BV58"/>
    <mergeCell ref="BP63:BR68"/>
    <mergeCell ref="AL21:AN26"/>
    <mergeCell ref="CL75:CN80"/>
    <mergeCell ref="CF75:CH80"/>
    <mergeCell ref="CC51:CE52"/>
    <mergeCell ref="CA61:CA62"/>
    <mergeCell ref="CB61:CB62"/>
    <mergeCell ref="CC61:CE62"/>
    <mergeCell ref="CL69:CN74"/>
    <mergeCell ref="CA71:CA72"/>
    <mergeCell ref="CB71:CB72"/>
    <mergeCell ref="CC57:CE58"/>
    <mergeCell ref="CC69:CE70"/>
    <mergeCell ref="CL57:CN62"/>
    <mergeCell ref="CA57:CA58"/>
    <mergeCell ref="CF61:CH62"/>
    <mergeCell ref="CF53:CH54"/>
    <mergeCell ref="CA59:CA60"/>
    <mergeCell ref="CA55:CA56"/>
    <mergeCell ref="CL63:CN68"/>
    <mergeCell ref="CI63:CK68"/>
    <mergeCell ref="CC63:CE64"/>
    <mergeCell ref="CC65:CE66"/>
    <mergeCell ref="CF65:CH66"/>
    <mergeCell ref="CC67:CE68"/>
    <mergeCell ref="CA73:CA74"/>
    <mergeCell ref="N83:P83"/>
    <mergeCell ref="N84:P84"/>
    <mergeCell ref="BM39:BO44"/>
    <mergeCell ref="BM45:BO50"/>
    <mergeCell ref="N81:P81"/>
    <mergeCell ref="AU57:AW62"/>
    <mergeCell ref="AL45:AN50"/>
    <mergeCell ref="AR45:AT50"/>
    <mergeCell ref="AO57:AQ62"/>
    <mergeCell ref="N82:P82"/>
    <mergeCell ref="AL75:AN80"/>
    <mergeCell ref="AO75:AQ80"/>
    <mergeCell ref="AF78:AH80"/>
    <mergeCell ref="AI75:AK77"/>
    <mergeCell ref="AI78:AK80"/>
    <mergeCell ref="AF75:AH77"/>
    <mergeCell ref="N75:AB80"/>
    <mergeCell ref="AC45:AE50"/>
    <mergeCell ref="AC51:AE56"/>
    <mergeCell ref="N43:X44"/>
    <mergeCell ref="AU45:AW50"/>
    <mergeCell ref="AI54:AK56"/>
    <mergeCell ref="BM57:BO62"/>
    <mergeCell ref="BM63:BO68"/>
    <mergeCell ref="B75:D80"/>
    <mergeCell ref="AI72:AK74"/>
    <mergeCell ref="AF69:AH71"/>
    <mergeCell ref="AI69:AK71"/>
    <mergeCell ref="AL69:AN74"/>
    <mergeCell ref="Z48:AB50"/>
    <mergeCell ref="Z51:AB53"/>
    <mergeCell ref="Z54:AB56"/>
    <mergeCell ref="Z57:AB59"/>
    <mergeCell ref="Z60:AB62"/>
    <mergeCell ref="AL63:AN68"/>
    <mergeCell ref="AL57:AN62"/>
    <mergeCell ref="B57:D62"/>
    <mergeCell ref="B63:D68"/>
    <mergeCell ref="H57:J62"/>
    <mergeCell ref="K57:M62"/>
    <mergeCell ref="E63:G68"/>
    <mergeCell ref="H63:J68"/>
    <mergeCell ref="K63:M68"/>
    <mergeCell ref="K45:M50"/>
    <mergeCell ref="E51:G56"/>
    <mergeCell ref="H51:J56"/>
    <mergeCell ref="K51:M56"/>
    <mergeCell ref="E57:G62"/>
    <mergeCell ref="A69:A74"/>
    <mergeCell ref="N69:T70"/>
    <mergeCell ref="U69:X70"/>
    <mergeCell ref="Y69:Y74"/>
    <mergeCell ref="N73:X74"/>
    <mergeCell ref="N71:X72"/>
    <mergeCell ref="B69:D74"/>
    <mergeCell ref="AF72:AH74"/>
    <mergeCell ref="Z69:AB71"/>
    <mergeCell ref="Z72:AB74"/>
    <mergeCell ref="AC69:AE74"/>
    <mergeCell ref="BM75:BO80"/>
    <mergeCell ref="BJ75:BL80"/>
    <mergeCell ref="BG75:BI80"/>
    <mergeCell ref="BG69:BI74"/>
    <mergeCell ref="BJ69:BL74"/>
    <mergeCell ref="BM69:BO74"/>
    <mergeCell ref="BV75:BV80"/>
    <mergeCell ref="BW75:BY80"/>
    <mergeCell ref="BS69:BU74"/>
    <mergeCell ref="BP69:BR74"/>
    <mergeCell ref="BV71:BV72"/>
    <mergeCell ref="BW71:BY72"/>
    <mergeCell ref="BS75:BU80"/>
    <mergeCell ref="BV73:BV74"/>
    <mergeCell ref="BW73:BY74"/>
    <mergeCell ref="BV69:BV70"/>
    <mergeCell ref="BW69:BY70"/>
    <mergeCell ref="BP75:BR80"/>
    <mergeCell ref="AU75:AW80"/>
    <mergeCell ref="BA75:BC80"/>
    <mergeCell ref="BD75:BF80"/>
    <mergeCell ref="E69:G74"/>
    <mergeCell ref="H69:J74"/>
    <mergeCell ref="K69:M74"/>
    <mergeCell ref="T5:Y5"/>
    <mergeCell ref="Z5:AC5"/>
    <mergeCell ref="AD5:AG5"/>
    <mergeCell ref="AO69:AQ74"/>
    <mergeCell ref="AI63:AK65"/>
    <mergeCell ref="BD69:BF74"/>
    <mergeCell ref="AR69:AT74"/>
    <mergeCell ref="AU69:AW74"/>
    <mergeCell ref="BA69:BC74"/>
    <mergeCell ref="Z63:AB65"/>
    <mergeCell ref="Z66:AB68"/>
    <mergeCell ref="Y63:Y68"/>
    <mergeCell ref="AC75:AE80"/>
    <mergeCell ref="AR75:AT80"/>
    <mergeCell ref="AU63:AW68"/>
    <mergeCell ref="AR63:AT68"/>
    <mergeCell ref="BA63:BC68"/>
    <mergeCell ref="BD57:BF62"/>
    <mergeCell ref="O3:R3"/>
    <mergeCell ref="CK7:CM7"/>
    <mergeCell ref="AH5:AK5"/>
    <mergeCell ref="AL5:AP5"/>
    <mergeCell ref="N7:P7"/>
    <mergeCell ref="Q7:AP7"/>
    <mergeCell ref="BD7:BH7"/>
    <mergeCell ref="AV4:BF5"/>
    <mergeCell ref="AW7:AY7"/>
    <mergeCell ref="BA7:BC7"/>
    <mergeCell ref="CF5:CH5"/>
    <mergeCell ref="CH7:CJ7"/>
  </mergeCells>
  <phoneticPr fontId="1"/>
  <conditionalFormatting sqref="BS15:BU74">
    <cfRule type="cellIs" dxfId="23" priority="1" operator="lessThan">
      <formula>0</formula>
    </cfRule>
  </conditionalFormatting>
  <conditionalFormatting sqref="BA15:BC80">
    <cfRule type="cellIs" dxfId="22" priority="3" operator="equal">
      <formula>"誤入力"</formula>
    </cfRule>
  </conditionalFormatting>
  <conditionalFormatting sqref="BS15:BU80">
    <cfRule type="cellIs" dxfId="21" priority="4" operator="equal">
      <formula>"誤入力"</formula>
    </cfRule>
  </conditionalFormatting>
  <dataValidations count="11">
    <dataValidation imeMode="off" allowBlank="1" showInputMessage="1" showErrorMessage="1" sqref="AF75 CI51 CI45 CI39 CI33 CI27 CI21 CI15 AF21 CI63 AF15 CI69 BS12 BM12 AF27 AF33 AF39 AF45 AF51 AF57 BJ12 BP12 AF63 AF69 BD12 BG12 AC15:AE74 AW7:AY7 AF72:AH74 AF66:AH68 AF60:AH62 AF54:AH56 AF48:AH50 AF42:AH44 AF36:AH38 AF30:AH32 AF24:AH26 AF18:AH20 CI57 BA7:BC7 BD15:BR74 BW15:BZ74 CB15:CH74 AR15:AZ74 B15:M74 AL15:AN74"/>
    <dataValidation imeMode="hiragana" allowBlank="1" showInputMessage="1" showErrorMessage="1" sqref="N15:X74 R6:AL6"/>
    <dataValidation imeMode="fullAlpha" allowBlank="1" showInputMessage="1" showErrorMessage="1" sqref="AV7"/>
    <dataValidation type="list" allowBlank="1" showInputMessage="1" sqref="CL15:CN74">
      <formula1>"契約書,見積書,実行予算書,その他書類,現場確認"</formula1>
    </dataValidation>
    <dataValidation type="list" allowBlank="1" showInputMessage="1" showErrorMessage="1" sqref="BV15:BV74">
      <formula1>"　,◎"</formula1>
    </dataValidation>
    <dataValidation type="list" allowBlank="1" showInputMessage="1" sqref="Y15:Y74">
      <formula1>"　,元請,下請,ＪＶ,その他"</formula1>
    </dataValidation>
    <dataValidation imeMode="halfAlpha" allowBlank="1" showInputMessage="1" showErrorMessage="1" promptTitle="西暦で入力" prompt="例：2019/12" sqref="Z15:AB74"/>
    <dataValidation type="textLength" imeMode="halfAlpha" operator="equal" allowBlank="1" showInputMessage="1" showErrorMessage="1" promptTitle="入力方法" prompt="3桁で入力" sqref="P5:Q5">
      <formula1>3</formula1>
    </dataValidation>
    <dataValidation type="textLength" imeMode="halfAlpha" operator="equal" allowBlank="1" showInputMessage="1" showErrorMessage="1" promptTitle="入力方法" prompt="7桁で入力" sqref="AD5:AG5">
      <formula1>7</formula1>
    </dataValidation>
    <dataValidation type="textLength" imeMode="halfAlpha" operator="equal" allowBlank="1" showInputMessage="1" showErrorMessage="1" promptTitle="入力方法" prompt="10桁で入力" sqref="AL5:AP5">
      <formula1>10</formula1>
    </dataValidation>
    <dataValidation type="list" allowBlank="1" showInputMessage="1" showErrorMessage="1" sqref="CK7:CM7">
      <formula1>"円,千円,百万円,億円"</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zoomScale="80" zoomScaleNormal="80" zoomScaleSheetLayoutView="80" workbookViewId="0">
      <selection activeCell="H15" sqref="H15:M20"/>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80</v>
      </c>
      <c r="AW4" s="1225"/>
      <c r="AX4" s="1225"/>
      <c r="AY4" s="1225"/>
      <c r="AZ4" s="1225"/>
      <c r="BA4" s="1225"/>
      <c r="BB4" s="1225"/>
      <c r="BC4" s="1225"/>
      <c r="BD4" s="1225"/>
      <c r="BE4" s="1225"/>
      <c r="BF4" s="1225"/>
      <c r="BG4" s="1225" t="s">
        <v>92</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183" t="str">
        <f>IF(明細①!P5="","",明細①!P5)</f>
        <v/>
      </c>
      <c r="Q5" s="1183"/>
      <c r="R5" s="1184" t="s">
        <v>12</v>
      </c>
      <c r="S5" s="1184"/>
      <c r="T5" s="1587" t="str">
        <f>IF(明細①!T5="","",明細①!T5)</f>
        <v/>
      </c>
      <c r="U5" s="1587"/>
      <c r="V5" s="1587"/>
      <c r="W5" s="1587"/>
      <c r="X5" s="1587"/>
      <c r="Y5" s="1587"/>
      <c r="Z5" s="1184" t="s">
        <v>13</v>
      </c>
      <c r="AA5" s="1184"/>
      <c r="AB5" s="1184"/>
      <c r="AC5" s="1184"/>
      <c r="AD5" s="1183" t="str">
        <f>IF(明細①!AD5="","",明細①!AD5)</f>
        <v/>
      </c>
      <c r="AE5" s="1183"/>
      <c r="AF5" s="1183"/>
      <c r="AG5" s="1183"/>
      <c r="AH5" s="1184" t="s">
        <v>14</v>
      </c>
      <c r="AI5" s="1184"/>
      <c r="AJ5" s="1184"/>
      <c r="AK5" s="1184"/>
      <c r="AL5" s="1183" t="str">
        <f>IF(明細①!AL5="","",明細①!AL5)</f>
        <v/>
      </c>
      <c r="AM5" s="1183"/>
      <c r="AN5" s="1183"/>
      <c r="AO5" s="1183"/>
      <c r="AP5" s="1183"/>
      <c r="AV5" s="1225"/>
      <c r="AW5" s="1225"/>
      <c r="AX5" s="1225"/>
      <c r="AY5" s="1225"/>
      <c r="AZ5" s="1225"/>
      <c r="BA5" s="1225"/>
      <c r="BB5" s="1225"/>
      <c r="BC5" s="1225"/>
      <c r="BD5" s="1225"/>
      <c r="BE5" s="1225"/>
      <c r="BF5" s="1225"/>
      <c r="BG5" s="1225"/>
      <c r="BH5" s="1225"/>
      <c r="BI5" s="21"/>
      <c r="BJ5" s="21"/>
      <c r="CF5" s="1196"/>
      <c r="CG5" s="1197"/>
      <c r="CH5" s="1198"/>
      <c r="CI5" s="1194"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184" t="s">
        <v>167</v>
      </c>
      <c r="O7" s="1184"/>
      <c r="P7" s="1184"/>
      <c r="Q7" s="1586" t="str">
        <f>IF(明細①!Q7="","",明細①!Q7)</f>
        <v/>
      </c>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U7" s="45"/>
      <c r="AV7" s="29" t="s">
        <v>82</v>
      </c>
      <c r="AW7" s="1594" t="str">
        <f>IF(明細①!AW7="","",明細①!AW7)</f>
        <v/>
      </c>
      <c r="AX7" s="1594"/>
      <c r="AY7" s="1594"/>
      <c r="AZ7" s="29" t="s">
        <v>18</v>
      </c>
      <c r="BA7" s="1594" t="str">
        <f>IF(明細①!BA7="","",明細①!BA7)</f>
        <v/>
      </c>
      <c r="BB7" s="1594"/>
      <c r="BC7" s="1594"/>
      <c r="BD7" s="1192" t="s">
        <v>19</v>
      </c>
      <c r="BE7" s="1192"/>
      <c r="BF7" s="1192"/>
      <c r="BG7" s="1192"/>
      <c r="BH7" s="1192"/>
      <c r="CH7" s="1227" t="s">
        <v>15</v>
      </c>
      <c r="CI7" s="1227"/>
      <c r="CJ7" s="1227"/>
      <c r="CK7" s="1595" t="str">
        <f>IF(合計!BX7="","",合計!BX7)</f>
        <v/>
      </c>
      <c r="CL7" s="1595"/>
      <c r="CM7" s="1595"/>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76</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551"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88" t="s">
        <v>127</v>
      </c>
      <c r="CD11" s="1511"/>
      <c r="CE11" s="1511"/>
      <c r="CF11" s="1588" t="s">
        <v>129</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591"/>
      <c r="P13" s="1591"/>
      <c r="Q13" s="1591"/>
      <c r="R13" s="1591"/>
      <c r="S13" s="1591"/>
      <c r="T13" s="1591"/>
      <c r="U13" s="1591"/>
      <c r="V13" s="1591"/>
      <c r="W13" s="1591"/>
      <c r="X13" s="1592"/>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589" t="str">
        <f>IF(明細①!CC13="","",明細①!CC13)</f>
        <v/>
      </c>
      <c r="CD13" s="1589"/>
      <c r="CE13" s="1589"/>
      <c r="CF13" s="1589" t="str">
        <f>IF(明細①!CF13="","",明細①!CF13)</f>
        <v/>
      </c>
      <c r="CG13" s="1589"/>
      <c r="CH13" s="1589"/>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510"/>
      <c r="O14" s="1428"/>
      <c r="P14" s="1428"/>
      <c r="Q14" s="1428"/>
      <c r="R14" s="1428"/>
      <c r="S14" s="1428"/>
      <c r="T14" s="1428"/>
      <c r="U14" s="1428"/>
      <c r="V14" s="1428"/>
      <c r="W14" s="1428"/>
      <c r="X14" s="1593"/>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590"/>
      <c r="CD14" s="1590"/>
      <c r="CE14" s="1590"/>
      <c r="CF14" s="1590"/>
      <c r="CG14" s="1590"/>
      <c r="CH14" s="1590"/>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93</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9"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CB39:CB40"/>
    <mergeCell ref="BZ39:BZ40"/>
    <mergeCell ref="BZ41:BZ42"/>
    <mergeCell ref="BZ43:BZ44"/>
    <mergeCell ref="BV35:BV36"/>
    <mergeCell ref="BW35:BY36"/>
    <mergeCell ref="BM63:BO68"/>
    <mergeCell ref="AF33:AH35"/>
    <mergeCell ref="BP57:BR62"/>
    <mergeCell ref="BS57:BU62"/>
    <mergeCell ref="AU51:AW56"/>
    <mergeCell ref="AX45:AZ50"/>
    <mergeCell ref="AO51:AQ56"/>
    <mergeCell ref="AR51:AT56"/>
    <mergeCell ref="AL51:AN56"/>
    <mergeCell ref="BA57:BC62"/>
    <mergeCell ref="BJ57:BL62"/>
    <mergeCell ref="BG57:BI62"/>
    <mergeCell ref="BW61:BY62"/>
    <mergeCell ref="BZ61:BZ62"/>
    <mergeCell ref="BV63:BV64"/>
    <mergeCell ref="BV67:BV68"/>
    <mergeCell ref="BA45:BC50"/>
    <mergeCell ref="BM45:BO50"/>
    <mergeCell ref="CC75:CE80"/>
    <mergeCell ref="CF73:CH74"/>
    <mergeCell ref="CC73:CE74"/>
    <mergeCell ref="BM12:BN14"/>
    <mergeCell ref="CF61:CH62"/>
    <mergeCell ref="CC63:CE64"/>
    <mergeCell ref="CA57:CA58"/>
    <mergeCell ref="BP75:BR80"/>
    <mergeCell ref="BS75:BU80"/>
    <mergeCell ref="BM75:BO80"/>
    <mergeCell ref="BV57:BV58"/>
    <mergeCell ref="CC67:CE68"/>
    <mergeCell ref="CA67:CA68"/>
    <mergeCell ref="CF65:CH66"/>
    <mergeCell ref="BW65:BY66"/>
    <mergeCell ref="BZ65:BZ66"/>
    <mergeCell ref="CA65:CA66"/>
    <mergeCell ref="CB65:CB66"/>
    <mergeCell ref="BV75:BV80"/>
    <mergeCell ref="BV65:BV66"/>
    <mergeCell ref="BP63:BR68"/>
    <mergeCell ref="BM69:BO74"/>
    <mergeCell ref="CF63:CH64"/>
    <mergeCell ref="CC65:CE66"/>
    <mergeCell ref="CI5:CN5"/>
    <mergeCell ref="CC39:CE40"/>
    <mergeCell ref="BZ67:BZ68"/>
    <mergeCell ref="BS69:BU74"/>
    <mergeCell ref="AX63:AZ68"/>
    <mergeCell ref="BD63:BF68"/>
    <mergeCell ref="BV71:BV72"/>
    <mergeCell ref="BW71:BY72"/>
    <mergeCell ref="BZ71:BZ72"/>
    <mergeCell ref="BV69:BV70"/>
    <mergeCell ref="BW69:BY70"/>
    <mergeCell ref="BV73:BV74"/>
    <mergeCell ref="BW73:BY74"/>
    <mergeCell ref="BD51:BF56"/>
    <mergeCell ref="CA51:CA52"/>
    <mergeCell ref="BM57:BO62"/>
    <mergeCell ref="BS63:BU68"/>
    <mergeCell ref="CH7:CJ7"/>
    <mergeCell ref="CK7:CM7"/>
    <mergeCell ref="CA63:CA64"/>
    <mergeCell ref="CB63:CB64"/>
    <mergeCell ref="BM27:BO32"/>
    <mergeCell ref="BM33:BO38"/>
    <mergeCell ref="BV55:BV56"/>
    <mergeCell ref="B45:D50"/>
    <mergeCell ref="AF45:AH47"/>
    <mergeCell ref="AC45:AE50"/>
    <mergeCell ref="AF48:AH50"/>
    <mergeCell ref="AO27:AQ32"/>
    <mergeCell ref="AX69:AZ74"/>
    <mergeCell ref="AX51:AZ56"/>
    <mergeCell ref="BP69:BR74"/>
    <mergeCell ref="BG69:BI74"/>
    <mergeCell ref="BJ69:BL74"/>
    <mergeCell ref="BA51:BC56"/>
    <mergeCell ref="BD57:BF62"/>
    <mergeCell ref="AX57:AZ62"/>
    <mergeCell ref="H27:J32"/>
    <mergeCell ref="K27:M32"/>
    <mergeCell ref="H33:J38"/>
    <mergeCell ref="K33:M38"/>
    <mergeCell ref="AL57:AN62"/>
    <mergeCell ref="AI51:AK53"/>
    <mergeCell ref="AI45:AK47"/>
    <mergeCell ref="AI48:AK50"/>
    <mergeCell ref="AI54:AK56"/>
    <mergeCell ref="AC57:AE62"/>
    <mergeCell ref="AF54:AH56"/>
    <mergeCell ref="BG4:BH5"/>
    <mergeCell ref="E9:G14"/>
    <mergeCell ref="H9:J14"/>
    <mergeCell ref="K9:M14"/>
    <mergeCell ref="E15:G20"/>
    <mergeCell ref="E21:G26"/>
    <mergeCell ref="E27:G32"/>
    <mergeCell ref="E33:G38"/>
    <mergeCell ref="E39:G44"/>
    <mergeCell ref="AV4:BF5"/>
    <mergeCell ref="AW7:AY7"/>
    <mergeCell ref="BA7:BC7"/>
    <mergeCell ref="H15:J20"/>
    <mergeCell ref="K15:M20"/>
    <mergeCell ref="H21:J26"/>
    <mergeCell ref="K21:M26"/>
    <mergeCell ref="AL39:AN44"/>
    <mergeCell ref="AI33:AK35"/>
    <mergeCell ref="AL33:AN38"/>
    <mergeCell ref="AF27:AH29"/>
    <mergeCell ref="AF30:AH32"/>
    <mergeCell ref="AC21:AE26"/>
    <mergeCell ref="AF21:AH23"/>
    <mergeCell ref="AC27:AE32"/>
    <mergeCell ref="N75:AB80"/>
    <mergeCell ref="CF5:CH5"/>
    <mergeCell ref="B51:D56"/>
    <mergeCell ref="B57:D62"/>
    <mergeCell ref="N9:T10"/>
    <mergeCell ref="U9:X10"/>
    <mergeCell ref="N13:X14"/>
    <mergeCell ref="U27:X28"/>
    <mergeCell ref="N11:X12"/>
    <mergeCell ref="N25:X26"/>
    <mergeCell ref="N31:X32"/>
    <mergeCell ref="N33:T34"/>
    <mergeCell ref="U33:X34"/>
    <mergeCell ref="AF51:AH53"/>
    <mergeCell ref="AC39:AE44"/>
    <mergeCell ref="Y27:Y32"/>
    <mergeCell ref="BJ51:BL56"/>
    <mergeCell ref="BM51:BO56"/>
    <mergeCell ref="BZ49:BZ50"/>
    <mergeCell ref="BO12:BO14"/>
    <mergeCell ref="CC59:CE60"/>
    <mergeCell ref="B21:D26"/>
    <mergeCell ref="AC9:AK10"/>
    <mergeCell ref="Z12:AB14"/>
    <mergeCell ref="E75:G80"/>
    <mergeCell ref="H75:J80"/>
    <mergeCell ref="K75:M80"/>
    <mergeCell ref="AR75:AT80"/>
    <mergeCell ref="AX75:AZ80"/>
    <mergeCell ref="B75:D80"/>
    <mergeCell ref="N84:P84"/>
    <mergeCell ref="AU69:AW74"/>
    <mergeCell ref="AC69:AE74"/>
    <mergeCell ref="AF69:AH71"/>
    <mergeCell ref="AI69:AK71"/>
    <mergeCell ref="AL69:AN74"/>
    <mergeCell ref="AR69:AT74"/>
    <mergeCell ref="AO69:AQ74"/>
    <mergeCell ref="N83:P83"/>
    <mergeCell ref="N82:P82"/>
    <mergeCell ref="N81:P81"/>
    <mergeCell ref="AC75:AE80"/>
    <mergeCell ref="AI75:AK77"/>
    <mergeCell ref="AI78:AK80"/>
    <mergeCell ref="AF75:AH77"/>
    <mergeCell ref="AF72:AH74"/>
    <mergeCell ref="AI72:AK74"/>
    <mergeCell ref="AF78:AH80"/>
    <mergeCell ref="BA75:BC80"/>
    <mergeCell ref="BJ75:BL80"/>
    <mergeCell ref="AL75:AN80"/>
    <mergeCell ref="AO75:AQ80"/>
    <mergeCell ref="AL63:AN68"/>
    <mergeCell ref="AR63:AT68"/>
    <mergeCell ref="BA63:BC68"/>
    <mergeCell ref="AU63:AW68"/>
    <mergeCell ref="BG63:BI68"/>
    <mergeCell ref="BJ63:BL68"/>
    <mergeCell ref="BG75:BI80"/>
    <mergeCell ref="AU75:AW80"/>
    <mergeCell ref="BD75:BF80"/>
    <mergeCell ref="BA69:BC74"/>
    <mergeCell ref="BD69:BF74"/>
    <mergeCell ref="A69:A74"/>
    <mergeCell ref="N69:T70"/>
    <mergeCell ref="U69:X70"/>
    <mergeCell ref="Y69:Y74"/>
    <mergeCell ref="N73:X74"/>
    <mergeCell ref="N71:X72"/>
    <mergeCell ref="AO63:AQ68"/>
    <mergeCell ref="AC63:AE68"/>
    <mergeCell ref="AI63:AK65"/>
    <mergeCell ref="AF66:AH68"/>
    <mergeCell ref="AI66:AK68"/>
    <mergeCell ref="AF63:AH65"/>
    <mergeCell ref="B69:D74"/>
    <mergeCell ref="E69:G74"/>
    <mergeCell ref="H69:J74"/>
    <mergeCell ref="K69:M74"/>
    <mergeCell ref="CL75:CN80"/>
    <mergeCell ref="CF75:CH80"/>
    <mergeCell ref="BW75:BY80"/>
    <mergeCell ref="CC51:CE52"/>
    <mergeCell ref="CC57:CE58"/>
    <mergeCell ref="CA61:CA62"/>
    <mergeCell ref="CC61:CE62"/>
    <mergeCell ref="CL69:CN74"/>
    <mergeCell ref="CA69:CA70"/>
    <mergeCell ref="CL57:CN62"/>
    <mergeCell ref="BZ75:CB80"/>
    <mergeCell ref="CI75:CK80"/>
    <mergeCell ref="CI63:CK68"/>
    <mergeCell ref="CF67:CH68"/>
    <mergeCell ref="CB67:CB68"/>
    <mergeCell ref="CF69:CH70"/>
    <mergeCell ref="CA59:CA60"/>
    <mergeCell ref="CI69:CK74"/>
    <mergeCell ref="BW57:BY58"/>
    <mergeCell ref="CA73:CA74"/>
    <mergeCell ref="CC71:CE72"/>
    <mergeCell ref="CB73:CB74"/>
    <mergeCell ref="CF71:CH72"/>
    <mergeCell ref="CL63:CN68"/>
    <mergeCell ref="E45:G50"/>
    <mergeCell ref="H45:J50"/>
    <mergeCell ref="K45:M50"/>
    <mergeCell ref="K51:M56"/>
    <mergeCell ref="Y51:Y56"/>
    <mergeCell ref="E51:G56"/>
    <mergeCell ref="H51:J56"/>
    <mergeCell ref="AR45:AT50"/>
    <mergeCell ref="AU57:AW62"/>
    <mergeCell ref="AO57:AQ62"/>
    <mergeCell ref="AR57:AT62"/>
    <mergeCell ref="E57:G62"/>
    <mergeCell ref="AF57:AH59"/>
    <mergeCell ref="AI60:AK62"/>
    <mergeCell ref="AU45:AW50"/>
    <mergeCell ref="AL45:AN50"/>
    <mergeCell ref="CF59:CH60"/>
    <mergeCell ref="CB59:CB60"/>
    <mergeCell ref="CF57:CH58"/>
    <mergeCell ref="CB57:CB58"/>
    <mergeCell ref="CB61:CB62"/>
    <mergeCell ref="BV61:BV62"/>
    <mergeCell ref="BZ57:BZ58"/>
    <mergeCell ref="BV59:BV60"/>
    <mergeCell ref="BW59:BY60"/>
    <mergeCell ref="BZ59:BZ60"/>
    <mergeCell ref="BZ73:BZ74"/>
    <mergeCell ref="BZ69:BZ70"/>
    <mergeCell ref="CA71:CA72"/>
    <mergeCell ref="BW63:BY64"/>
    <mergeCell ref="BZ63:BZ64"/>
    <mergeCell ref="CB71:CB72"/>
    <mergeCell ref="CB69:CB70"/>
    <mergeCell ref="CC69:CE70"/>
    <mergeCell ref="BW67:BY68"/>
    <mergeCell ref="BW49:BY50"/>
    <mergeCell ref="CL45:CN50"/>
    <mergeCell ref="CF49:CH50"/>
    <mergeCell ref="CA49:CA50"/>
    <mergeCell ref="BS51:BU56"/>
    <mergeCell ref="CF53:CH54"/>
    <mergeCell ref="BZ53:BZ54"/>
    <mergeCell ref="BV53:BV54"/>
    <mergeCell ref="BW41:BY42"/>
    <mergeCell ref="BV43:BV44"/>
    <mergeCell ref="CL51:CN56"/>
    <mergeCell ref="CF51:CH52"/>
    <mergeCell ref="BZ51:BZ52"/>
    <mergeCell ref="CB55:CB56"/>
    <mergeCell ref="CC55:CE56"/>
    <mergeCell ref="CB51:CB52"/>
    <mergeCell ref="CB53:CB54"/>
    <mergeCell ref="CC53:CE54"/>
    <mergeCell ref="BZ55:BZ56"/>
    <mergeCell ref="CA53:CA54"/>
    <mergeCell ref="CA55:CA56"/>
    <mergeCell ref="BW37:BY38"/>
    <mergeCell ref="AX33:AZ38"/>
    <mergeCell ref="CF55:CH56"/>
    <mergeCell ref="BW55:BY56"/>
    <mergeCell ref="CB49:CB50"/>
    <mergeCell ref="CF45:CH46"/>
    <mergeCell ref="CA45:CA46"/>
    <mergeCell ref="CB45:CB46"/>
    <mergeCell ref="CC49:CE50"/>
    <mergeCell ref="CA47:CA48"/>
    <mergeCell ref="CB47:CB48"/>
    <mergeCell ref="BP51:BR56"/>
    <mergeCell ref="BG51:BI56"/>
    <mergeCell ref="BJ45:BL50"/>
    <mergeCell ref="BG45:BI50"/>
    <mergeCell ref="BV51:BV52"/>
    <mergeCell ref="BW51:BY52"/>
    <mergeCell ref="BW53:BY54"/>
    <mergeCell ref="BW47:BY48"/>
    <mergeCell ref="BP45:BR50"/>
    <mergeCell ref="BS45:BU50"/>
    <mergeCell ref="BZ47:BZ48"/>
    <mergeCell ref="BW45:BY46"/>
    <mergeCell ref="BZ45:BZ46"/>
    <mergeCell ref="CB37:CB38"/>
    <mergeCell ref="BJ33:BL38"/>
    <mergeCell ref="BV45:BV46"/>
    <mergeCell ref="BV49:BV50"/>
    <mergeCell ref="BV47:BV48"/>
    <mergeCell ref="CC45:CE46"/>
    <mergeCell ref="CC47:CE48"/>
    <mergeCell ref="CF47:CH48"/>
    <mergeCell ref="AO45:AQ50"/>
    <mergeCell ref="AO39:AQ44"/>
    <mergeCell ref="AO33:AQ38"/>
    <mergeCell ref="AU39:AW44"/>
    <mergeCell ref="BD45:BF50"/>
    <mergeCell ref="AR33:AT38"/>
    <mergeCell ref="CC37:CE38"/>
    <mergeCell ref="CF37:CH38"/>
    <mergeCell ref="BV33:BV34"/>
    <mergeCell ref="BW33:BY34"/>
    <mergeCell ref="BG33:BI38"/>
    <mergeCell ref="BV37:BV38"/>
    <mergeCell ref="BS33:BU38"/>
    <mergeCell ref="CC33:CE34"/>
    <mergeCell ref="CF33:CH34"/>
    <mergeCell ref="CC35:CE36"/>
    <mergeCell ref="N43:X44"/>
    <mergeCell ref="N41:X42"/>
    <mergeCell ref="AX27:AZ32"/>
    <mergeCell ref="CL33:CN38"/>
    <mergeCell ref="CB33:CB34"/>
    <mergeCell ref="CI39:CK44"/>
    <mergeCell ref="CF41:CH42"/>
    <mergeCell ref="CB43:CB44"/>
    <mergeCell ref="CC43:CE44"/>
    <mergeCell ref="CB35:CB36"/>
    <mergeCell ref="CL39:CN44"/>
    <mergeCell ref="CA41:CA42"/>
    <mergeCell ref="CA43:CA44"/>
    <mergeCell ref="CA39:CA40"/>
    <mergeCell ref="CB41:CB42"/>
    <mergeCell ref="CC41:CE42"/>
    <mergeCell ref="CF43:CH44"/>
    <mergeCell ref="BW43:BY44"/>
    <mergeCell ref="CF39:CH40"/>
    <mergeCell ref="BA39:BC44"/>
    <mergeCell ref="BM39:BO44"/>
    <mergeCell ref="BD33:BF38"/>
    <mergeCell ref="BA33:BC38"/>
    <mergeCell ref="BP33:BR38"/>
    <mergeCell ref="AR39:AT44"/>
    <mergeCell ref="BS39:BU44"/>
    <mergeCell ref="BV41:BV42"/>
    <mergeCell ref="BD39:BF44"/>
    <mergeCell ref="BP39:BR44"/>
    <mergeCell ref="BG39:BI44"/>
    <mergeCell ref="BJ39:BL44"/>
    <mergeCell ref="BV39:BV40"/>
    <mergeCell ref="BW39:BY40"/>
    <mergeCell ref="AX39:AZ44"/>
    <mergeCell ref="AU33:AW38"/>
    <mergeCell ref="CL27:CN32"/>
    <mergeCell ref="BV27:BV28"/>
    <mergeCell ref="BW27:BY28"/>
    <mergeCell ref="BZ27:BZ28"/>
    <mergeCell ref="BV29:BV30"/>
    <mergeCell ref="BW29:BY30"/>
    <mergeCell ref="CA27:CA28"/>
    <mergeCell ref="CC27:CE28"/>
    <mergeCell ref="CB27:CB28"/>
    <mergeCell ref="CB29:CB30"/>
    <mergeCell ref="BZ29:BZ30"/>
    <mergeCell ref="CB31:CB32"/>
    <mergeCell ref="CA31:CA32"/>
    <mergeCell ref="BW31:BY32"/>
    <mergeCell ref="CA29:CA30"/>
    <mergeCell ref="BV31:BV32"/>
    <mergeCell ref="BZ31:BZ32"/>
    <mergeCell ref="CI27:CK32"/>
    <mergeCell ref="CC29:CE30"/>
    <mergeCell ref="CF29:CH30"/>
    <mergeCell ref="CC31:CE32"/>
    <mergeCell ref="CF27:CH28"/>
    <mergeCell ref="CF31:CH32"/>
    <mergeCell ref="CC23:CE24"/>
    <mergeCell ref="CF23:CH24"/>
    <mergeCell ref="CA25:CA26"/>
    <mergeCell ref="CB25:CB26"/>
    <mergeCell ref="CC25:CE26"/>
    <mergeCell ref="CF25:CH26"/>
    <mergeCell ref="CB23:CB24"/>
    <mergeCell ref="CI21:CK26"/>
    <mergeCell ref="CB21:CB22"/>
    <mergeCell ref="CF21:CH22"/>
    <mergeCell ref="CC21:CE22"/>
    <mergeCell ref="N5:O5"/>
    <mergeCell ref="BM15:BO20"/>
    <mergeCell ref="BS15:BU20"/>
    <mergeCell ref="BW25:BY26"/>
    <mergeCell ref="BJ21:BL26"/>
    <mergeCell ref="BZ21:BZ22"/>
    <mergeCell ref="BZ25:BZ26"/>
    <mergeCell ref="BM21:BO26"/>
    <mergeCell ref="BV21:BV22"/>
    <mergeCell ref="BV25:BV26"/>
    <mergeCell ref="BS21:BU26"/>
    <mergeCell ref="BZ13:CB14"/>
    <mergeCell ref="BZ19:BZ20"/>
    <mergeCell ref="BV17:BV18"/>
    <mergeCell ref="CB19:CB20"/>
    <mergeCell ref="BW19:BY20"/>
    <mergeCell ref="BZ17:BZ18"/>
    <mergeCell ref="BV19:BV20"/>
    <mergeCell ref="BW17:BY18"/>
    <mergeCell ref="CB17:CB18"/>
    <mergeCell ref="BW23:BY24"/>
    <mergeCell ref="CA17:CA18"/>
    <mergeCell ref="AR21:AT26"/>
    <mergeCell ref="AL15:AN20"/>
    <mergeCell ref="AF24:AH26"/>
    <mergeCell ref="CL9:CN14"/>
    <mergeCell ref="CF11:CH12"/>
    <mergeCell ref="CF13:CH14"/>
    <mergeCell ref="CI11:CK14"/>
    <mergeCell ref="CF15:CH16"/>
    <mergeCell ref="BV9:CK10"/>
    <mergeCell ref="BV11:CB12"/>
    <mergeCell ref="CC11:CE12"/>
    <mergeCell ref="CC13:CE14"/>
    <mergeCell ref="BW15:BY16"/>
    <mergeCell ref="BZ15:BZ16"/>
    <mergeCell ref="CA15:CA16"/>
    <mergeCell ref="CC15:CE16"/>
    <mergeCell ref="BV15:BV16"/>
    <mergeCell ref="CB15:CB16"/>
    <mergeCell ref="BV13:BY14"/>
    <mergeCell ref="CI15:CK20"/>
    <mergeCell ref="CL15:CN20"/>
    <mergeCell ref="CC17:CE18"/>
    <mergeCell ref="CC19:CE20"/>
    <mergeCell ref="CF19:CH20"/>
    <mergeCell ref="CF17:CH18"/>
    <mergeCell ref="CL21:CN26"/>
    <mergeCell ref="BR12:BR14"/>
    <mergeCell ref="AL9:AN14"/>
    <mergeCell ref="B9:D14"/>
    <mergeCell ref="AR9:AT14"/>
    <mergeCell ref="AO9:AQ14"/>
    <mergeCell ref="AC15:AE20"/>
    <mergeCell ref="AF18:AH20"/>
    <mergeCell ref="AF15:AH17"/>
    <mergeCell ref="BD9:BU11"/>
    <mergeCell ref="BA15:BC20"/>
    <mergeCell ref="BP15:BR20"/>
    <mergeCell ref="BJ15:BL20"/>
    <mergeCell ref="Z15:AB17"/>
    <mergeCell ref="Z18:AB20"/>
    <mergeCell ref="Y15:Y20"/>
    <mergeCell ref="AI11:AK12"/>
    <mergeCell ref="AF13:AH14"/>
    <mergeCell ref="AI13:AK14"/>
    <mergeCell ref="AF11:AH12"/>
    <mergeCell ref="AO15:AQ20"/>
    <mergeCell ref="AR15:AT20"/>
    <mergeCell ref="AI15:AK17"/>
    <mergeCell ref="AC11:AE14"/>
    <mergeCell ref="Z9:AB11"/>
    <mergeCell ref="AU27:AW32"/>
    <mergeCell ref="AO21:AQ26"/>
    <mergeCell ref="AI24:AK26"/>
    <mergeCell ref="AI21:AK23"/>
    <mergeCell ref="AI30:AK32"/>
    <mergeCell ref="BD21:BF26"/>
    <mergeCell ref="BP21:BR26"/>
    <mergeCell ref="AU21:AW26"/>
    <mergeCell ref="BA21:BC26"/>
    <mergeCell ref="AF36:AH38"/>
    <mergeCell ref="Z54:AB56"/>
    <mergeCell ref="AC33:AE38"/>
    <mergeCell ref="AF42:AH44"/>
    <mergeCell ref="AF39:AH41"/>
    <mergeCell ref="AI36:AK38"/>
    <mergeCell ref="AC51:AE56"/>
    <mergeCell ref="A51:A56"/>
    <mergeCell ref="N47:X48"/>
    <mergeCell ref="N53:X54"/>
    <mergeCell ref="N55:X56"/>
    <mergeCell ref="N51:T52"/>
    <mergeCell ref="U51:X52"/>
    <mergeCell ref="A45:A50"/>
    <mergeCell ref="N49:X50"/>
    <mergeCell ref="A39:A44"/>
    <mergeCell ref="N45:T46"/>
    <mergeCell ref="U45:X46"/>
    <mergeCell ref="Z51:AB53"/>
    <mergeCell ref="B39:D44"/>
    <mergeCell ref="AI42:AK44"/>
    <mergeCell ref="AI39:AK41"/>
    <mergeCell ref="H39:J44"/>
    <mergeCell ref="K39:M44"/>
    <mergeCell ref="A15:A20"/>
    <mergeCell ref="A21:A26"/>
    <mergeCell ref="A27:A32"/>
    <mergeCell ref="A33:A38"/>
    <mergeCell ref="N29:X30"/>
    <mergeCell ref="N35:X36"/>
    <mergeCell ref="Y45:Y50"/>
    <mergeCell ref="Y21:Y26"/>
    <mergeCell ref="Y33:Y38"/>
    <mergeCell ref="N37:X38"/>
    <mergeCell ref="U21:X22"/>
    <mergeCell ref="Y39:Y44"/>
    <mergeCell ref="N27:T28"/>
    <mergeCell ref="N15:T16"/>
    <mergeCell ref="U15:X16"/>
    <mergeCell ref="N23:X24"/>
    <mergeCell ref="N21:T22"/>
    <mergeCell ref="N17:X18"/>
    <mergeCell ref="N19:X20"/>
    <mergeCell ref="B33:D38"/>
    <mergeCell ref="B27:D32"/>
    <mergeCell ref="B15:D20"/>
    <mergeCell ref="N39:T40"/>
    <mergeCell ref="U39:X40"/>
    <mergeCell ref="A57:A62"/>
    <mergeCell ref="A63:A68"/>
    <mergeCell ref="N57:T58"/>
    <mergeCell ref="U57:X58"/>
    <mergeCell ref="N59:X60"/>
    <mergeCell ref="N65:X66"/>
    <mergeCell ref="N63:T64"/>
    <mergeCell ref="U63:X64"/>
    <mergeCell ref="Z63:AB65"/>
    <mergeCell ref="Z66:AB68"/>
    <mergeCell ref="N67:X68"/>
    <mergeCell ref="N61:X62"/>
    <mergeCell ref="Y63:Y68"/>
    <mergeCell ref="Y57:Y62"/>
    <mergeCell ref="B63:D68"/>
    <mergeCell ref="Z57:AB59"/>
    <mergeCell ref="Z60:AB62"/>
    <mergeCell ref="H57:J62"/>
    <mergeCell ref="K57:M62"/>
    <mergeCell ref="E63:G68"/>
    <mergeCell ref="H63:J68"/>
    <mergeCell ref="K63:M68"/>
    <mergeCell ref="CF35:CH36"/>
    <mergeCell ref="AI18:AK20"/>
    <mergeCell ref="BD7:BH7"/>
    <mergeCell ref="AU9:AW14"/>
    <mergeCell ref="BG15:BI20"/>
    <mergeCell ref="BD15:BF20"/>
    <mergeCell ref="BA9:BC14"/>
    <mergeCell ref="AX9:AZ14"/>
    <mergeCell ref="AX15:AZ20"/>
    <mergeCell ref="AU15:AW20"/>
    <mergeCell ref="BI12:BI14"/>
    <mergeCell ref="BD12:BE14"/>
    <mergeCell ref="BG12:BH14"/>
    <mergeCell ref="BF12:BF14"/>
    <mergeCell ref="BG27:BI32"/>
    <mergeCell ref="BD27:BF32"/>
    <mergeCell ref="AI27:AK29"/>
    <mergeCell ref="BS27:BU32"/>
    <mergeCell ref="AR27:AT32"/>
    <mergeCell ref="BG21:BI26"/>
    <mergeCell ref="AL21:AN26"/>
    <mergeCell ref="AL27:AN32"/>
    <mergeCell ref="AX21:AZ26"/>
    <mergeCell ref="BA27:BC32"/>
    <mergeCell ref="Z21:AB23"/>
    <mergeCell ref="BV23:BV24"/>
    <mergeCell ref="BT12:BU14"/>
    <mergeCell ref="BJ12:BK14"/>
    <mergeCell ref="BS12:BS14"/>
    <mergeCell ref="BP12:BQ14"/>
    <mergeCell ref="CI57:CK62"/>
    <mergeCell ref="BL12:BL14"/>
    <mergeCell ref="CA19:CA20"/>
    <mergeCell ref="CA21:CA22"/>
    <mergeCell ref="CA23:CA24"/>
    <mergeCell ref="BW21:BY22"/>
    <mergeCell ref="CI33:CK38"/>
    <mergeCell ref="CI45:CK50"/>
    <mergeCell ref="CI51:CK56"/>
    <mergeCell ref="CA37:CA38"/>
    <mergeCell ref="CA33:CA34"/>
    <mergeCell ref="CA35:CA36"/>
    <mergeCell ref="BZ33:BZ34"/>
    <mergeCell ref="BZ37:BZ38"/>
    <mergeCell ref="BP27:BR32"/>
    <mergeCell ref="BJ27:BL32"/>
    <mergeCell ref="BZ23:BZ24"/>
    <mergeCell ref="BZ35:BZ36"/>
    <mergeCell ref="O3:R3"/>
    <mergeCell ref="AL5:AP5"/>
    <mergeCell ref="N7:P7"/>
    <mergeCell ref="Q7:AP7"/>
    <mergeCell ref="Z69:AB71"/>
    <mergeCell ref="Z72:AB74"/>
    <mergeCell ref="P5:Q5"/>
    <mergeCell ref="R5:S5"/>
    <mergeCell ref="T5:Y5"/>
    <mergeCell ref="Z5:AC5"/>
    <mergeCell ref="AD5:AG5"/>
    <mergeCell ref="AH5:AK5"/>
    <mergeCell ref="Y9:Y14"/>
    <mergeCell ref="AI57:AK59"/>
    <mergeCell ref="AF60:AH62"/>
    <mergeCell ref="Z24:AB26"/>
    <mergeCell ref="Z27:AB29"/>
    <mergeCell ref="Z30:AB32"/>
    <mergeCell ref="Z33:AB35"/>
    <mergeCell ref="Z36:AB38"/>
    <mergeCell ref="Z39:AB41"/>
    <mergeCell ref="Z42:AB44"/>
    <mergeCell ref="Z45:AB47"/>
    <mergeCell ref="Z48:AB50"/>
  </mergeCells>
  <phoneticPr fontId="1"/>
  <conditionalFormatting sqref="BA15:BC80">
    <cfRule type="cellIs" dxfId="20" priority="3" operator="equal">
      <formula>"誤入力"</formula>
    </cfRule>
  </conditionalFormatting>
  <conditionalFormatting sqref="BS15:BU74">
    <cfRule type="cellIs" dxfId="19" priority="1" operator="lessThan">
      <formula>0</formula>
    </cfRule>
  </conditionalFormatting>
  <conditionalFormatting sqref="BS15:BU80">
    <cfRule type="cellIs" dxfId="18" priority="2" operator="equal">
      <formula>"誤入力"</formula>
    </cfRule>
  </conditionalFormatting>
  <dataValidations count="7">
    <dataValidation imeMode="off" allowBlank="1" showInputMessage="1" showErrorMessage="1" sqref="AF75 BA7:BC7 AW7:AY7 CB15:CH74 BW15:BZ74 BD15:BR74 CI45 CI51 AF72:AH74 AF66:AH68 AF60:AH62 AF54:AH56 AF48:AH50 AF42:AH44 AF36:AH38 AF30:AH32 AF24:AH26 AF18:AH20 CI57 AC15:AE74 BG12 AF51 AF45 AF39 BP12 BJ12 AF33 AF27 BM12 AF69 AF15 CI69 CI63 BS12 AF63 BD12 AF57 AF21 CI15 CI21 CI27 CI33 CI39 AR15:AZ74 B15:M74 AL15:AN74"/>
    <dataValidation imeMode="hiragana" allowBlank="1" showInputMessage="1" showErrorMessage="1" sqref="N15:X74 R6:AL6"/>
    <dataValidation imeMode="fullAlpha" allowBlank="1" showInputMessage="1" showErrorMessage="1" sqref="AV7"/>
    <dataValidation type="list" allowBlank="1" showInputMessage="1" showErrorMessage="1" sqref="BV15:BV74">
      <formula1>"　,◎"</formula1>
    </dataValidation>
    <dataValidation type="list" allowBlank="1" showInputMessage="1" sqref="CL15:CN74">
      <formula1>"契約書,見積書,実行予算書,その他書類,現場確認"</formula1>
    </dataValidation>
    <dataValidation imeMode="halfAlpha" allowBlank="1" showInputMessage="1" showErrorMessage="1" promptTitle="西暦で入力" prompt="例：2019/12" sqref="Z15:AB74"/>
    <dataValidation type="list" allowBlank="1" showInputMessage="1" sqref="Y15:Y74">
      <formula1>"　,元請,下請,ＪＶ,その他"</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zoomScale="80" zoomScaleNormal="80" zoomScaleSheetLayoutView="80" workbookViewId="0">
      <selection activeCell="H15" sqref="H15:K18"/>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80</v>
      </c>
      <c r="AW4" s="1225"/>
      <c r="AX4" s="1225"/>
      <c r="AY4" s="1225"/>
      <c r="AZ4" s="1225"/>
      <c r="BA4" s="1225"/>
      <c r="BB4" s="1225"/>
      <c r="BC4" s="1225"/>
      <c r="BD4" s="1225"/>
      <c r="BE4" s="1225"/>
      <c r="BF4" s="1225"/>
      <c r="BG4" s="1225" t="s">
        <v>90</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183" t="str">
        <f>IF(明細①!P5="","",明細①!P5)</f>
        <v/>
      </c>
      <c r="Q5" s="1183"/>
      <c r="R5" s="1184" t="s">
        <v>12</v>
      </c>
      <c r="S5" s="1184"/>
      <c r="T5" s="1587" t="str">
        <f>IF(明細①!T5="","",明細①!T5)</f>
        <v/>
      </c>
      <c r="U5" s="1587"/>
      <c r="V5" s="1587"/>
      <c r="W5" s="1587"/>
      <c r="X5" s="1587"/>
      <c r="Y5" s="1587"/>
      <c r="Z5" s="1184" t="s">
        <v>13</v>
      </c>
      <c r="AA5" s="1184"/>
      <c r="AB5" s="1184"/>
      <c r="AC5" s="1184"/>
      <c r="AD5" s="1183" t="str">
        <f>IF(明細①!AD5="","",明細①!AD5)</f>
        <v/>
      </c>
      <c r="AE5" s="1183"/>
      <c r="AF5" s="1183"/>
      <c r="AG5" s="1183"/>
      <c r="AH5" s="1184" t="s">
        <v>14</v>
      </c>
      <c r="AI5" s="1184"/>
      <c r="AJ5" s="1184"/>
      <c r="AK5" s="1184"/>
      <c r="AL5" s="1183" t="str">
        <f>IF(明細①!AL5="","",明細①!AL5)</f>
        <v/>
      </c>
      <c r="AM5" s="1183"/>
      <c r="AN5" s="1183"/>
      <c r="AO5" s="1183"/>
      <c r="AP5" s="1183"/>
      <c r="AV5" s="1225"/>
      <c r="AW5" s="1225"/>
      <c r="AX5" s="1225"/>
      <c r="AY5" s="1225"/>
      <c r="AZ5" s="1225"/>
      <c r="BA5" s="1225"/>
      <c r="BB5" s="1225"/>
      <c r="BC5" s="1225"/>
      <c r="BD5" s="1225"/>
      <c r="BE5" s="1225"/>
      <c r="BF5" s="1225"/>
      <c r="BG5" s="1225"/>
      <c r="BH5" s="1225"/>
      <c r="BI5" s="21"/>
      <c r="BJ5" s="21"/>
      <c r="CF5" s="1196"/>
      <c r="CG5" s="1197"/>
      <c r="CH5" s="1198"/>
      <c r="CI5" s="1194"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184" t="s">
        <v>167</v>
      </c>
      <c r="O7" s="1184"/>
      <c r="P7" s="1184"/>
      <c r="Q7" s="1586" t="str">
        <f>IF(明細①!Q7="","",明細①!Q7)</f>
        <v/>
      </c>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U7" s="45"/>
      <c r="AV7" s="29" t="s">
        <v>82</v>
      </c>
      <c r="AW7" s="1594" t="str">
        <f>IF(明細①!AW7="","",明細①!AW7)</f>
        <v/>
      </c>
      <c r="AX7" s="1594"/>
      <c r="AY7" s="1594"/>
      <c r="AZ7" s="29" t="s">
        <v>18</v>
      </c>
      <c r="BA7" s="1594" t="str">
        <f>IF(明細①!BA7="","",明細①!BA7)</f>
        <v/>
      </c>
      <c r="BB7" s="1594"/>
      <c r="BC7" s="1594"/>
      <c r="BD7" s="1192" t="s">
        <v>19</v>
      </c>
      <c r="BE7" s="1192"/>
      <c r="BF7" s="1192"/>
      <c r="BG7" s="1192"/>
      <c r="BH7" s="1192"/>
      <c r="CH7" s="1227" t="s">
        <v>15</v>
      </c>
      <c r="CI7" s="1227"/>
      <c r="CJ7" s="1227"/>
      <c r="CK7" s="1595" t="str">
        <f>IF(合計!BX7="","",合計!BX7)</f>
        <v/>
      </c>
      <c r="CL7" s="1595"/>
      <c r="CM7" s="1595"/>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76</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478"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88" t="s">
        <v>127</v>
      </c>
      <c r="CD11" s="1511"/>
      <c r="CE11" s="1511"/>
      <c r="CF11" s="1588" t="s">
        <v>129</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591"/>
      <c r="P13" s="1591"/>
      <c r="Q13" s="1591"/>
      <c r="R13" s="1591"/>
      <c r="S13" s="1591"/>
      <c r="T13" s="1591"/>
      <c r="U13" s="1591"/>
      <c r="V13" s="1591"/>
      <c r="W13" s="1591"/>
      <c r="X13" s="1592"/>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589" t="str">
        <f>IF(明細①!CC13="","",明細①!CC13)</f>
        <v/>
      </c>
      <c r="CD13" s="1589"/>
      <c r="CE13" s="1589"/>
      <c r="CF13" s="1589" t="str">
        <f>IF(明細①!CF13="","",明細①!CF13)</f>
        <v/>
      </c>
      <c r="CG13" s="1589"/>
      <c r="CH13" s="1589"/>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510"/>
      <c r="O14" s="1428"/>
      <c r="P14" s="1428"/>
      <c r="Q14" s="1428"/>
      <c r="R14" s="1428"/>
      <c r="S14" s="1428"/>
      <c r="T14" s="1428"/>
      <c r="U14" s="1428"/>
      <c r="V14" s="1428"/>
      <c r="W14" s="1428"/>
      <c r="X14" s="1593"/>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590"/>
      <c r="CD14" s="1590"/>
      <c r="CE14" s="1590"/>
      <c r="CF14" s="1590"/>
      <c r="CG14" s="1590"/>
      <c r="CH14" s="1590"/>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91</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9"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E75:G80"/>
    <mergeCell ref="H75:J80"/>
    <mergeCell ref="K75:M80"/>
    <mergeCell ref="E33:G38"/>
    <mergeCell ref="H33:J38"/>
    <mergeCell ref="K33:M38"/>
    <mergeCell ref="E39:G44"/>
    <mergeCell ref="H39:J44"/>
    <mergeCell ref="K39:M44"/>
    <mergeCell ref="E45:G50"/>
    <mergeCell ref="H45:J50"/>
    <mergeCell ref="K45:M50"/>
    <mergeCell ref="E51:G56"/>
    <mergeCell ref="H51:J56"/>
    <mergeCell ref="K51:M56"/>
    <mergeCell ref="E57:G62"/>
    <mergeCell ref="H57:J62"/>
    <mergeCell ref="K57:M62"/>
    <mergeCell ref="CI39:CK44"/>
    <mergeCell ref="CI57:CK62"/>
    <mergeCell ref="CI45:CK50"/>
    <mergeCell ref="CI51:CK56"/>
    <mergeCell ref="CL9:CN14"/>
    <mergeCell ref="CF13:CH14"/>
    <mergeCell ref="CI11:CK14"/>
    <mergeCell ref="BV9:CK10"/>
    <mergeCell ref="BV11:CB12"/>
    <mergeCell ref="CC11:CE12"/>
    <mergeCell ref="BZ13:CB14"/>
    <mergeCell ref="BV13:BY14"/>
    <mergeCell ref="CC13:CE14"/>
    <mergeCell ref="CA39:CA40"/>
    <mergeCell ref="CA19:CA20"/>
    <mergeCell ref="BW15:BY16"/>
    <mergeCell ref="BZ15:BZ16"/>
    <mergeCell ref="CA15:CA16"/>
    <mergeCell ref="CA21:CA22"/>
    <mergeCell ref="CA23:CA24"/>
    <mergeCell ref="BW21:BY22"/>
    <mergeCell ref="CI21:CK26"/>
    <mergeCell ref="CB27:CB28"/>
    <mergeCell ref="BV37:BV38"/>
    <mergeCell ref="B75:D80"/>
    <mergeCell ref="B45:D50"/>
    <mergeCell ref="B51:D56"/>
    <mergeCell ref="B57:D62"/>
    <mergeCell ref="B63:D68"/>
    <mergeCell ref="B9:D14"/>
    <mergeCell ref="B15:D20"/>
    <mergeCell ref="AF15:AH17"/>
    <mergeCell ref="AF18:AH20"/>
    <mergeCell ref="AC51:AE56"/>
    <mergeCell ref="Z15:AB17"/>
    <mergeCell ref="AF27:AH29"/>
    <mergeCell ref="AF30:AH32"/>
    <mergeCell ref="AF21:AH23"/>
    <mergeCell ref="AF24:AH26"/>
    <mergeCell ref="Z21:AB23"/>
    <mergeCell ref="Z24:AB26"/>
    <mergeCell ref="Z27:AB29"/>
    <mergeCell ref="Z42:AB44"/>
    <mergeCell ref="Z45:AB47"/>
    <mergeCell ref="K63:M68"/>
    <mergeCell ref="E69:G74"/>
    <mergeCell ref="H69:J74"/>
    <mergeCell ref="K69:M74"/>
    <mergeCell ref="AC27:AE32"/>
    <mergeCell ref="AC33:AE38"/>
    <mergeCell ref="B39:D44"/>
    <mergeCell ref="AF36:AH38"/>
    <mergeCell ref="AF33:AH35"/>
    <mergeCell ref="AI27:AK29"/>
    <mergeCell ref="Z30:AB32"/>
    <mergeCell ref="Z33:AB35"/>
    <mergeCell ref="Z36:AB38"/>
    <mergeCell ref="Z39:AB41"/>
    <mergeCell ref="AF39:AH41"/>
    <mergeCell ref="AF42:AH44"/>
    <mergeCell ref="A15:A20"/>
    <mergeCell ref="A21:A26"/>
    <mergeCell ref="A27:A32"/>
    <mergeCell ref="A33:A38"/>
    <mergeCell ref="N37:X38"/>
    <mergeCell ref="A51:A56"/>
    <mergeCell ref="N47:X48"/>
    <mergeCell ref="N53:X54"/>
    <mergeCell ref="N55:X56"/>
    <mergeCell ref="N51:T52"/>
    <mergeCell ref="N49:X50"/>
    <mergeCell ref="A45:A50"/>
    <mergeCell ref="N35:X36"/>
    <mergeCell ref="B21:D26"/>
    <mergeCell ref="B27:D32"/>
    <mergeCell ref="A39:A44"/>
    <mergeCell ref="N45:T46"/>
    <mergeCell ref="U45:X46"/>
    <mergeCell ref="U51:X52"/>
    <mergeCell ref="U27:X28"/>
    <mergeCell ref="N25:X26"/>
    <mergeCell ref="N27:T28"/>
    <mergeCell ref="N23:X24"/>
    <mergeCell ref="N41:X42"/>
    <mergeCell ref="A57:A62"/>
    <mergeCell ref="A63:A68"/>
    <mergeCell ref="N57:T58"/>
    <mergeCell ref="U57:X58"/>
    <mergeCell ref="N59:X60"/>
    <mergeCell ref="N65:X66"/>
    <mergeCell ref="N63:T64"/>
    <mergeCell ref="U63:X64"/>
    <mergeCell ref="N67:X68"/>
    <mergeCell ref="N61:X62"/>
    <mergeCell ref="E63:G68"/>
    <mergeCell ref="H63:J68"/>
    <mergeCell ref="Y21:Y26"/>
    <mergeCell ref="Y39:Y44"/>
    <mergeCell ref="Y33:Y38"/>
    <mergeCell ref="N21:T22"/>
    <mergeCell ref="N29:X30"/>
    <mergeCell ref="N31:X32"/>
    <mergeCell ref="U21:X22"/>
    <mergeCell ref="N33:T34"/>
    <mergeCell ref="U33:X34"/>
    <mergeCell ref="N39:T40"/>
    <mergeCell ref="U39:X40"/>
    <mergeCell ref="N43:X44"/>
    <mergeCell ref="CF11:CH12"/>
    <mergeCell ref="AC39:AE44"/>
    <mergeCell ref="B33:D38"/>
    <mergeCell ref="CC31:CE32"/>
    <mergeCell ref="CF27:CH28"/>
    <mergeCell ref="BS27:BU32"/>
    <mergeCell ref="CC27:CE28"/>
    <mergeCell ref="CF31:CH32"/>
    <mergeCell ref="CB31:CB32"/>
    <mergeCell ref="CA31:CA32"/>
    <mergeCell ref="BW31:BY32"/>
    <mergeCell ref="BS33:BU38"/>
    <mergeCell ref="CA37:CA38"/>
    <mergeCell ref="CB39:CB40"/>
    <mergeCell ref="CC39:CE40"/>
    <mergeCell ref="CF39:CH40"/>
    <mergeCell ref="BZ39:BZ40"/>
    <mergeCell ref="AR33:AT38"/>
    <mergeCell ref="BA33:BC38"/>
    <mergeCell ref="CB43:CB44"/>
    <mergeCell ref="BZ43:BZ44"/>
    <mergeCell ref="CA33:CA34"/>
    <mergeCell ref="CA35:CA36"/>
    <mergeCell ref="AX21:AZ26"/>
    <mergeCell ref="AI15:AK17"/>
    <mergeCell ref="AX9:AZ14"/>
    <mergeCell ref="AX15:AZ20"/>
    <mergeCell ref="E9:G14"/>
    <mergeCell ref="H9:J14"/>
    <mergeCell ref="K9:M14"/>
    <mergeCell ref="E15:G20"/>
    <mergeCell ref="H15:J20"/>
    <mergeCell ref="K15:M20"/>
    <mergeCell ref="AI13:AK14"/>
    <mergeCell ref="AI18:AK20"/>
    <mergeCell ref="AU15:AW20"/>
    <mergeCell ref="AU9:AW14"/>
    <mergeCell ref="Z9:AB11"/>
    <mergeCell ref="AC11:AE14"/>
    <mergeCell ref="Z18:AB20"/>
    <mergeCell ref="E21:G26"/>
    <mergeCell ref="H21:J26"/>
    <mergeCell ref="K21:M26"/>
    <mergeCell ref="E27:G32"/>
    <mergeCell ref="H27:J32"/>
    <mergeCell ref="K27:M32"/>
    <mergeCell ref="BZ25:BZ26"/>
    <mergeCell ref="BP21:BR26"/>
    <mergeCell ref="BV21:BV22"/>
    <mergeCell ref="AR21:AT26"/>
    <mergeCell ref="AO21:AQ26"/>
    <mergeCell ref="BA21:BC26"/>
    <mergeCell ref="BA27:BC32"/>
    <mergeCell ref="BD21:BF26"/>
    <mergeCell ref="BP27:BR32"/>
    <mergeCell ref="AX27:AZ32"/>
    <mergeCell ref="AR27:AT32"/>
    <mergeCell ref="AL21:AN26"/>
    <mergeCell ref="AL27:AN32"/>
    <mergeCell ref="Y27:Y32"/>
    <mergeCell ref="AC21:AE26"/>
    <mergeCell ref="BJ27:BL32"/>
    <mergeCell ref="BG27:BI32"/>
    <mergeCell ref="BD27:BF32"/>
    <mergeCell ref="BZ35:BZ36"/>
    <mergeCell ref="BZ37:BZ38"/>
    <mergeCell ref="BV25:BV26"/>
    <mergeCell ref="BW25:BY26"/>
    <mergeCell ref="BW23:BY24"/>
    <mergeCell ref="BZ23:BZ24"/>
    <mergeCell ref="BV33:BV34"/>
    <mergeCell ref="BV35:BV36"/>
    <mergeCell ref="BW35:BY36"/>
    <mergeCell ref="BW33:BY34"/>
    <mergeCell ref="BZ33:BZ34"/>
    <mergeCell ref="BV23:BV24"/>
    <mergeCell ref="BV31:BV32"/>
    <mergeCell ref="BZ29:BZ30"/>
    <mergeCell ref="BW37:BY38"/>
    <mergeCell ref="BT12:BU14"/>
    <mergeCell ref="N17:X18"/>
    <mergeCell ref="AL15:AN20"/>
    <mergeCell ref="BS12:BS14"/>
    <mergeCell ref="BS15:BU20"/>
    <mergeCell ref="BA15:BC20"/>
    <mergeCell ref="BD9:BU11"/>
    <mergeCell ref="AC15:AE20"/>
    <mergeCell ref="AF13:AH14"/>
    <mergeCell ref="N19:X20"/>
    <mergeCell ref="N9:T10"/>
    <mergeCell ref="U9:X10"/>
    <mergeCell ref="N13:X14"/>
    <mergeCell ref="N11:X12"/>
    <mergeCell ref="N15:T16"/>
    <mergeCell ref="U15:X16"/>
    <mergeCell ref="AI11:AK12"/>
    <mergeCell ref="AR9:AT14"/>
    <mergeCell ref="BL12:BL14"/>
    <mergeCell ref="Y9:Y14"/>
    <mergeCell ref="AF11:AH12"/>
    <mergeCell ref="AC9:AK10"/>
    <mergeCell ref="Z12:AB14"/>
    <mergeCell ref="Y15:Y20"/>
    <mergeCell ref="BP12:BQ14"/>
    <mergeCell ref="BR12:BR14"/>
    <mergeCell ref="BJ12:BK14"/>
    <mergeCell ref="BI12:BI14"/>
    <mergeCell ref="BG12:BH14"/>
    <mergeCell ref="AL9:AN14"/>
    <mergeCell ref="BM12:BN14"/>
    <mergeCell ref="BO12:BO14"/>
    <mergeCell ref="BM15:BO20"/>
    <mergeCell ref="BP15:BR20"/>
    <mergeCell ref="AO9:AQ14"/>
    <mergeCell ref="AO15:AQ20"/>
    <mergeCell ref="AR15:AT20"/>
    <mergeCell ref="BD15:BF20"/>
    <mergeCell ref="BF12:BF14"/>
    <mergeCell ref="BD12:BE14"/>
    <mergeCell ref="BA9:BC14"/>
    <mergeCell ref="CL15:CN20"/>
    <mergeCell ref="CB21:CB22"/>
    <mergeCell ref="CC21:CE22"/>
    <mergeCell ref="CF21:CH22"/>
    <mergeCell ref="CC15:CE16"/>
    <mergeCell ref="CF15:CH16"/>
    <mergeCell ref="CB15:CB16"/>
    <mergeCell ref="CF19:CH20"/>
    <mergeCell ref="CI15:CK20"/>
    <mergeCell ref="CF17:CH18"/>
    <mergeCell ref="CL21:CN26"/>
    <mergeCell ref="CC23:CE24"/>
    <mergeCell ref="CF23:CH24"/>
    <mergeCell ref="CC25:CE26"/>
    <mergeCell ref="CF25:CH26"/>
    <mergeCell ref="CC17:CE18"/>
    <mergeCell ref="CC19:CE20"/>
    <mergeCell ref="CB19:CB20"/>
    <mergeCell ref="BW19:BY20"/>
    <mergeCell ref="BZ19:BZ20"/>
    <mergeCell ref="CA17:CA18"/>
    <mergeCell ref="BV17:BV18"/>
    <mergeCell ref="BW17:BY18"/>
    <mergeCell ref="CB17:CB18"/>
    <mergeCell ref="BZ17:BZ18"/>
    <mergeCell ref="BS21:BU26"/>
    <mergeCell ref="BG21:BI26"/>
    <mergeCell ref="BJ15:BL20"/>
    <mergeCell ref="BG15:BI20"/>
    <mergeCell ref="BM21:BO26"/>
    <mergeCell ref="CA25:CA26"/>
    <mergeCell ref="CB25:CB26"/>
    <mergeCell ref="CB23:CB24"/>
    <mergeCell ref="BZ21:BZ22"/>
    <mergeCell ref="BJ21:BL26"/>
    <mergeCell ref="BV15:BV16"/>
    <mergeCell ref="BV19:BV20"/>
    <mergeCell ref="CL27:CN32"/>
    <mergeCell ref="BV27:BV28"/>
    <mergeCell ref="BW27:BY28"/>
    <mergeCell ref="BZ27:BZ28"/>
    <mergeCell ref="BV29:BV30"/>
    <mergeCell ref="BW29:BY30"/>
    <mergeCell ref="CA27:CA28"/>
    <mergeCell ref="CA29:CA30"/>
    <mergeCell ref="BZ31:BZ32"/>
    <mergeCell ref="CC29:CE30"/>
    <mergeCell ref="CI27:CK32"/>
    <mergeCell ref="CB29:CB30"/>
    <mergeCell ref="CF29:CH30"/>
    <mergeCell ref="CL33:CN38"/>
    <mergeCell ref="CB33:CB34"/>
    <mergeCell ref="CC33:CE34"/>
    <mergeCell ref="CF33:CH34"/>
    <mergeCell ref="CC35:CE36"/>
    <mergeCell ref="CF35:CH36"/>
    <mergeCell ref="CB37:CB38"/>
    <mergeCell ref="CB35:CB36"/>
    <mergeCell ref="CF37:CH38"/>
    <mergeCell ref="CI33:CK38"/>
    <mergeCell ref="CA43:CA44"/>
    <mergeCell ref="BV41:BV42"/>
    <mergeCell ref="BV43:BV44"/>
    <mergeCell ref="CL39:CN44"/>
    <mergeCell ref="AW7:AY7"/>
    <mergeCell ref="BA7:BC7"/>
    <mergeCell ref="CA41:CA42"/>
    <mergeCell ref="CB41:CB42"/>
    <mergeCell ref="CC41:CE42"/>
    <mergeCell ref="CF41:CH42"/>
    <mergeCell ref="BA39:BC44"/>
    <mergeCell ref="CC37:CE38"/>
    <mergeCell ref="CC43:CE44"/>
    <mergeCell ref="CF43:CH44"/>
    <mergeCell ref="BW39:BY40"/>
    <mergeCell ref="BZ41:BZ42"/>
    <mergeCell ref="BV39:BV40"/>
    <mergeCell ref="BP33:BR38"/>
    <mergeCell ref="BG33:BI38"/>
    <mergeCell ref="BW43:BY44"/>
    <mergeCell ref="AU21:AW26"/>
    <mergeCell ref="AU27:AW32"/>
    <mergeCell ref="AX33:AZ38"/>
    <mergeCell ref="BW41:BY42"/>
    <mergeCell ref="AC45:AE50"/>
    <mergeCell ref="AO45:AQ50"/>
    <mergeCell ref="AI45:AK47"/>
    <mergeCell ref="AI48:AK50"/>
    <mergeCell ref="AF48:AH50"/>
    <mergeCell ref="AF45:AH47"/>
    <mergeCell ref="AL45:AN50"/>
    <mergeCell ref="BS45:BU50"/>
    <mergeCell ref="BP45:BR50"/>
    <mergeCell ref="AX45:AZ50"/>
    <mergeCell ref="CL45:CN50"/>
    <mergeCell ref="CF49:CH50"/>
    <mergeCell ref="CA49:CA50"/>
    <mergeCell ref="CB49:CB50"/>
    <mergeCell ref="CF45:CH46"/>
    <mergeCell ref="CA45:CA46"/>
    <mergeCell ref="BZ51:BZ52"/>
    <mergeCell ref="BZ53:BZ54"/>
    <mergeCell ref="BZ55:BZ56"/>
    <mergeCell ref="CF47:CH48"/>
    <mergeCell ref="BZ45:BZ46"/>
    <mergeCell ref="BZ49:BZ50"/>
    <mergeCell ref="CC45:CE46"/>
    <mergeCell ref="CC47:CE48"/>
    <mergeCell ref="CC49:CE50"/>
    <mergeCell ref="BZ47:BZ48"/>
    <mergeCell ref="Y51:Y56"/>
    <mergeCell ref="CB45:CB46"/>
    <mergeCell ref="CB47:CB48"/>
    <mergeCell ref="CA47:CA48"/>
    <mergeCell ref="BM51:BO56"/>
    <mergeCell ref="CB53:CB54"/>
    <mergeCell ref="AR45:AT50"/>
    <mergeCell ref="BM45:BO50"/>
    <mergeCell ref="BV53:BV54"/>
    <mergeCell ref="BW53:BY54"/>
    <mergeCell ref="BW55:BY56"/>
    <mergeCell ref="BP51:BR56"/>
    <mergeCell ref="BJ45:BL50"/>
    <mergeCell ref="BV55:BV56"/>
    <mergeCell ref="BA45:BC50"/>
    <mergeCell ref="BD51:BF56"/>
    <mergeCell ref="BD45:BF50"/>
    <mergeCell ref="BG45:BI50"/>
    <mergeCell ref="Y45:Y50"/>
    <mergeCell ref="AU45:AW50"/>
    <mergeCell ref="BV51:BV52"/>
    <mergeCell ref="BG51:BI56"/>
    <mergeCell ref="BJ51:BL56"/>
    <mergeCell ref="AR51:AT56"/>
    <mergeCell ref="BV59:BV60"/>
    <mergeCell ref="BW59:BY60"/>
    <mergeCell ref="BZ61:BZ62"/>
    <mergeCell ref="AX51:AZ56"/>
    <mergeCell ref="BW51:BY52"/>
    <mergeCell ref="AO51:AQ56"/>
    <mergeCell ref="BA51:BC56"/>
    <mergeCell ref="BS51:BU56"/>
    <mergeCell ref="AU51:AW56"/>
    <mergeCell ref="BW57:BY58"/>
    <mergeCell ref="BM57:BO62"/>
    <mergeCell ref="BS57:BU62"/>
    <mergeCell ref="BP57:BR62"/>
    <mergeCell ref="BW61:BY62"/>
    <mergeCell ref="BD57:BF62"/>
    <mergeCell ref="BW45:BY46"/>
    <mergeCell ref="BW49:BY50"/>
    <mergeCell ref="BW47:BY48"/>
    <mergeCell ref="BZ59:BZ60"/>
    <mergeCell ref="CF55:CH56"/>
    <mergeCell ref="CB59:CB60"/>
    <mergeCell ref="BZ57:BZ58"/>
    <mergeCell ref="CF57:CH58"/>
    <mergeCell ref="CB57:CB58"/>
    <mergeCell ref="CC59:CE60"/>
    <mergeCell ref="CC57:CE58"/>
    <mergeCell ref="BP39:BR44"/>
    <mergeCell ref="BG39:BI44"/>
    <mergeCell ref="BJ39:BL44"/>
    <mergeCell ref="BS39:BU44"/>
    <mergeCell ref="BV49:BV50"/>
    <mergeCell ref="AF54:AH56"/>
    <mergeCell ref="AF51:AH53"/>
    <mergeCell ref="AI54:AK56"/>
    <mergeCell ref="BD63:BF68"/>
    <mergeCell ref="BG63:BI68"/>
    <mergeCell ref="BJ63:BL68"/>
    <mergeCell ref="BG57:BI62"/>
    <mergeCell ref="BV61:BV62"/>
    <mergeCell ref="BJ57:BL62"/>
    <mergeCell ref="BA63:BC68"/>
    <mergeCell ref="AO57:AQ62"/>
    <mergeCell ref="BV57:BV58"/>
    <mergeCell ref="AR57:AT62"/>
    <mergeCell ref="AU57:AW62"/>
    <mergeCell ref="AI51:AK53"/>
    <mergeCell ref="AL51:AN56"/>
    <mergeCell ref="AI57:AK59"/>
    <mergeCell ref="BV47:BV48"/>
    <mergeCell ref="BV45:BV46"/>
    <mergeCell ref="Y63:Y68"/>
    <mergeCell ref="AI63:AK65"/>
    <mergeCell ref="AF66:AH68"/>
    <mergeCell ref="AI66:AK68"/>
    <mergeCell ref="BA57:BC62"/>
    <mergeCell ref="AO63:AQ68"/>
    <mergeCell ref="AL63:AN68"/>
    <mergeCell ref="AR63:AT68"/>
    <mergeCell ref="AF63:AH65"/>
    <mergeCell ref="AC63:AE68"/>
    <mergeCell ref="AU63:AW68"/>
    <mergeCell ref="AF57:AH59"/>
    <mergeCell ref="AF60:AH62"/>
    <mergeCell ref="AI60:AK62"/>
    <mergeCell ref="AC57:AE62"/>
    <mergeCell ref="AX63:AZ68"/>
    <mergeCell ref="Y57:Y62"/>
    <mergeCell ref="AL57:AN62"/>
    <mergeCell ref="CL75:CN80"/>
    <mergeCell ref="CF75:CH80"/>
    <mergeCell ref="CB63:CB64"/>
    <mergeCell ref="CF65:CH66"/>
    <mergeCell ref="CA65:CA66"/>
    <mergeCell ref="CB65:CB66"/>
    <mergeCell ref="CC67:CE68"/>
    <mergeCell ref="CF67:CH68"/>
    <mergeCell ref="CA67:CA68"/>
    <mergeCell ref="CB67:CB68"/>
    <mergeCell ref="CL63:CN68"/>
    <mergeCell ref="CI63:CK68"/>
    <mergeCell ref="CC63:CE64"/>
    <mergeCell ref="CF63:CH64"/>
    <mergeCell ref="CC65:CE66"/>
    <mergeCell ref="CA63:CA64"/>
    <mergeCell ref="CI69:CK74"/>
    <mergeCell ref="CL69:CN74"/>
    <mergeCell ref="CC73:CE74"/>
    <mergeCell ref="CF73:CH74"/>
    <mergeCell ref="CF71:CH72"/>
    <mergeCell ref="CB71:CB72"/>
    <mergeCell ref="CC71:CE72"/>
    <mergeCell ref="CA73:CA74"/>
    <mergeCell ref="BV75:BV80"/>
    <mergeCell ref="BW75:BY80"/>
    <mergeCell ref="CL57:CN62"/>
    <mergeCell ref="CA57:CA58"/>
    <mergeCell ref="CF61:CH62"/>
    <mergeCell ref="CF53:CH54"/>
    <mergeCell ref="CA59:CA60"/>
    <mergeCell ref="CC55:CE56"/>
    <mergeCell ref="CF59:CH60"/>
    <mergeCell ref="CA55:CA56"/>
    <mergeCell ref="CL51:CN56"/>
    <mergeCell ref="CF51:CH52"/>
    <mergeCell ref="CC51:CE52"/>
    <mergeCell ref="CA61:CA62"/>
    <mergeCell ref="CB61:CB62"/>
    <mergeCell ref="CC61:CE62"/>
    <mergeCell ref="CB51:CB52"/>
    <mergeCell ref="CA51:CA52"/>
    <mergeCell ref="CB55:CB56"/>
    <mergeCell ref="CA53:CA54"/>
    <mergeCell ref="CC53:CE54"/>
    <mergeCell ref="CC75:CE80"/>
    <mergeCell ref="CI75:CK80"/>
    <mergeCell ref="BZ75:CB80"/>
    <mergeCell ref="N84:P84"/>
    <mergeCell ref="N81:P81"/>
    <mergeCell ref="AC75:AE80"/>
    <mergeCell ref="N75:AB80"/>
    <mergeCell ref="N82:P82"/>
    <mergeCell ref="N83:P83"/>
    <mergeCell ref="Z69:AB71"/>
    <mergeCell ref="Z72:AB74"/>
    <mergeCell ref="AR75:AT80"/>
    <mergeCell ref="AI69:AK71"/>
    <mergeCell ref="AL69:AN74"/>
    <mergeCell ref="AL75:AN80"/>
    <mergeCell ref="AO75:AQ80"/>
    <mergeCell ref="AR69:AT74"/>
    <mergeCell ref="AC69:AE74"/>
    <mergeCell ref="AI75:AK77"/>
    <mergeCell ref="AL33:AN38"/>
    <mergeCell ref="AI33:AK35"/>
    <mergeCell ref="AI42:AK44"/>
    <mergeCell ref="AI39:AK41"/>
    <mergeCell ref="AI36:AK38"/>
    <mergeCell ref="AI30:AK32"/>
    <mergeCell ref="AO27:AQ32"/>
    <mergeCell ref="AI21:AK23"/>
    <mergeCell ref="AI24:AK26"/>
    <mergeCell ref="AO33:AQ38"/>
    <mergeCell ref="AL39:AN44"/>
    <mergeCell ref="B69:D74"/>
    <mergeCell ref="BS75:BU80"/>
    <mergeCell ref="AU75:AW80"/>
    <mergeCell ref="BA75:BC80"/>
    <mergeCell ref="AO69:AQ74"/>
    <mergeCell ref="AF72:AH74"/>
    <mergeCell ref="AI72:AK74"/>
    <mergeCell ref="BJ69:BL74"/>
    <mergeCell ref="AU69:AW74"/>
    <mergeCell ref="BA69:BC74"/>
    <mergeCell ref="BD69:BF74"/>
    <mergeCell ref="BD75:BF80"/>
    <mergeCell ref="BP75:BR80"/>
    <mergeCell ref="BM75:BO80"/>
    <mergeCell ref="BJ75:BL80"/>
    <mergeCell ref="BG75:BI80"/>
    <mergeCell ref="BG69:BI74"/>
    <mergeCell ref="AF75:AH77"/>
    <mergeCell ref="AF69:AH71"/>
    <mergeCell ref="AF78:AH80"/>
    <mergeCell ref="BP69:BR74"/>
    <mergeCell ref="AX75:AZ80"/>
    <mergeCell ref="BS69:BU74"/>
    <mergeCell ref="AI78:AK80"/>
    <mergeCell ref="AU33:AW38"/>
    <mergeCell ref="A69:A74"/>
    <mergeCell ref="N69:T70"/>
    <mergeCell ref="U69:X70"/>
    <mergeCell ref="Y69:Y74"/>
    <mergeCell ref="N73:X74"/>
    <mergeCell ref="CB69:CB70"/>
    <mergeCell ref="CF69:CH70"/>
    <mergeCell ref="BV69:BV70"/>
    <mergeCell ref="BW69:BY70"/>
    <mergeCell ref="BZ69:BZ70"/>
    <mergeCell ref="CA69:CA70"/>
    <mergeCell ref="CC69:CE70"/>
    <mergeCell ref="CB73:CB74"/>
    <mergeCell ref="N71:X72"/>
    <mergeCell ref="BV71:BV72"/>
    <mergeCell ref="BW71:BY72"/>
    <mergeCell ref="BZ71:BZ72"/>
    <mergeCell ref="CA71:CA72"/>
    <mergeCell ref="BV73:BV74"/>
    <mergeCell ref="AX69:AZ74"/>
    <mergeCell ref="BM69:BO74"/>
    <mergeCell ref="BZ73:BZ74"/>
    <mergeCell ref="BW73:BY74"/>
    <mergeCell ref="BD7:BH7"/>
    <mergeCell ref="AV4:BF5"/>
    <mergeCell ref="CF5:CH5"/>
    <mergeCell ref="CH7:CJ7"/>
    <mergeCell ref="CK7:CM7"/>
    <mergeCell ref="Z48:AB50"/>
    <mergeCell ref="Z51:AB53"/>
    <mergeCell ref="CI5:CN5"/>
    <mergeCell ref="P5:Q5"/>
    <mergeCell ref="R5:S5"/>
    <mergeCell ref="T5:Y5"/>
    <mergeCell ref="BG4:BH5"/>
    <mergeCell ref="Z5:AC5"/>
    <mergeCell ref="AD5:AG5"/>
    <mergeCell ref="AH5:AK5"/>
    <mergeCell ref="AL5:AP5"/>
    <mergeCell ref="BM33:BO38"/>
    <mergeCell ref="BM39:BO44"/>
    <mergeCell ref="BD39:BF44"/>
    <mergeCell ref="AU39:AW44"/>
    <mergeCell ref="BD33:BF38"/>
    <mergeCell ref="AR39:AT44"/>
    <mergeCell ref="AO39:AQ44"/>
    <mergeCell ref="BJ33:BL38"/>
    <mergeCell ref="O3:R3"/>
    <mergeCell ref="Z54:AB56"/>
    <mergeCell ref="Z57:AB59"/>
    <mergeCell ref="Z60:AB62"/>
    <mergeCell ref="Z63:AB65"/>
    <mergeCell ref="Z66:AB68"/>
    <mergeCell ref="N5:O5"/>
    <mergeCell ref="BM27:BO32"/>
    <mergeCell ref="BZ65:BZ66"/>
    <mergeCell ref="BP63:BR68"/>
    <mergeCell ref="BS63:BU68"/>
    <mergeCell ref="BV63:BV64"/>
    <mergeCell ref="BV67:BV68"/>
    <mergeCell ref="BW67:BY68"/>
    <mergeCell ref="BZ67:BZ68"/>
    <mergeCell ref="BW63:BY64"/>
    <mergeCell ref="BZ63:BZ64"/>
    <mergeCell ref="BM63:BO68"/>
    <mergeCell ref="BV65:BV66"/>
    <mergeCell ref="AX57:AZ62"/>
    <mergeCell ref="BW65:BY66"/>
    <mergeCell ref="AX39:AZ44"/>
    <mergeCell ref="N7:P7"/>
    <mergeCell ref="Q7:AP7"/>
  </mergeCells>
  <phoneticPr fontId="1"/>
  <conditionalFormatting sqref="BA15:BC80">
    <cfRule type="cellIs" dxfId="17" priority="3" operator="equal">
      <formula>"誤入力"</formula>
    </cfRule>
  </conditionalFormatting>
  <conditionalFormatting sqref="BS15:BU74">
    <cfRule type="cellIs" dxfId="16" priority="1" operator="lessThan">
      <formula>0</formula>
    </cfRule>
  </conditionalFormatting>
  <conditionalFormatting sqref="BS15:BU80">
    <cfRule type="cellIs" dxfId="15" priority="2" operator="equal">
      <formula>"誤入力"</formula>
    </cfRule>
  </conditionalFormatting>
  <dataValidations count="7">
    <dataValidation imeMode="off" allowBlank="1" showInputMessage="1" showErrorMessage="1" sqref="AF75 BA7:BC7 AW7:AY7 AF18:AH20 AF24:AH26 AF30:AH32 AF36:AH38 AF42:AH44 AF48:AH50 AF54:AH56 AF60:AH62 AF66:AH68 AF72:AH74 CB15:CH74 BW15:BZ74 BD15:BR74 CI45 CI51 CI57 AC15:AE74 BG12 AF51 AF45 AF39 BP12 BJ12 AF33 AF27 BM12 AF69 AF15 CI69 CI63 BS12 AF63 BD12 AF57 AF21 CI15 CI21 CI27 CI33 CI39 AR15:AZ74 B15:M74 AL15:AN74"/>
    <dataValidation imeMode="hiragana" allowBlank="1" showInputMessage="1" showErrorMessage="1" sqref="N15:X74 R6:AL6"/>
    <dataValidation imeMode="fullAlpha" allowBlank="1" showInputMessage="1" showErrorMessage="1" sqref="AV7"/>
    <dataValidation type="list" allowBlank="1" showInputMessage="1" showErrorMessage="1" sqref="BV15:BV74">
      <formula1>"　,◎"</formula1>
    </dataValidation>
    <dataValidation type="list" allowBlank="1" showInputMessage="1" sqref="CL15:CN74">
      <formula1>"契約書,見積書,実行予算書,その他書類,現場確認"</formula1>
    </dataValidation>
    <dataValidation imeMode="halfAlpha" allowBlank="1" showInputMessage="1" showErrorMessage="1" promptTitle="西暦で入力" prompt="例：2019/12" sqref="Z15:AB74"/>
    <dataValidation type="list" allowBlank="1" showInputMessage="1" sqref="Y15:Y74">
      <formula1>"　,元請,下請,ＪＶ,その他"</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zoomScale="80" zoomScaleNormal="80" zoomScaleSheetLayoutView="80" workbookViewId="0">
      <selection activeCell="H15" sqref="H15:K18"/>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80</v>
      </c>
      <c r="AW4" s="1225"/>
      <c r="AX4" s="1225"/>
      <c r="AY4" s="1225"/>
      <c r="AZ4" s="1225"/>
      <c r="BA4" s="1225"/>
      <c r="BB4" s="1225"/>
      <c r="BC4" s="1225"/>
      <c r="BD4" s="1225"/>
      <c r="BE4" s="1225"/>
      <c r="BF4" s="1225"/>
      <c r="BG4" s="1225" t="s">
        <v>88</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183" t="str">
        <f>IF(明細①!P5="","",明細①!P5)</f>
        <v/>
      </c>
      <c r="Q5" s="1183"/>
      <c r="R5" s="1184" t="s">
        <v>12</v>
      </c>
      <c r="S5" s="1184"/>
      <c r="T5" s="1587" t="str">
        <f>IF(明細①!T5="","",明細①!T5)</f>
        <v/>
      </c>
      <c r="U5" s="1587"/>
      <c r="V5" s="1587"/>
      <c r="W5" s="1587"/>
      <c r="X5" s="1587"/>
      <c r="Y5" s="1587"/>
      <c r="Z5" s="1184" t="s">
        <v>13</v>
      </c>
      <c r="AA5" s="1184"/>
      <c r="AB5" s="1184"/>
      <c r="AC5" s="1184"/>
      <c r="AD5" s="1183" t="str">
        <f>IF(明細①!AD5="","",明細①!AD5)</f>
        <v/>
      </c>
      <c r="AE5" s="1183"/>
      <c r="AF5" s="1183"/>
      <c r="AG5" s="1183"/>
      <c r="AH5" s="1184" t="s">
        <v>14</v>
      </c>
      <c r="AI5" s="1184"/>
      <c r="AJ5" s="1184"/>
      <c r="AK5" s="1184"/>
      <c r="AL5" s="1183" t="str">
        <f>IF(明細①!AL5="","",明細①!AL5)</f>
        <v/>
      </c>
      <c r="AM5" s="1183"/>
      <c r="AN5" s="1183"/>
      <c r="AO5" s="1183"/>
      <c r="AP5" s="1183"/>
      <c r="AV5" s="1225"/>
      <c r="AW5" s="1225"/>
      <c r="AX5" s="1225"/>
      <c r="AY5" s="1225"/>
      <c r="AZ5" s="1225"/>
      <c r="BA5" s="1225"/>
      <c r="BB5" s="1225"/>
      <c r="BC5" s="1225"/>
      <c r="BD5" s="1225"/>
      <c r="BE5" s="1225"/>
      <c r="BF5" s="1225"/>
      <c r="BG5" s="1225"/>
      <c r="BH5" s="1225"/>
      <c r="BI5" s="21"/>
      <c r="BJ5" s="21"/>
      <c r="CF5" s="1196"/>
      <c r="CG5" s="1197"/>
      <c r="CH5" s="1198"/>
      <c r="CI5" s="1194"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184" t="s">
        <v>167</v>
      </c>
      <c r="O7" s="1184"/>
      <c r="P7" s="1184"/>
      <c r="Q7" s="1586" t="str">
        <f>IF(明細①!Q7="","",明細①!Q7)</f>
        <v/>
      </c>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U7" s="45"/>
      <c r="AV7" s="29" t="s">
        <v>82</v>
      </c>
      <c r="AW7" s="1594" t="str">
        <f>IF(明細①!AW7="","",明細①!AW7)</f>
        <v/>
      </c>
      <c r="AX7" s="1594"/>
      <c r="AY7" s="1594"/>
      <c r="AZ7" s="29" t="s">
        <v>18</v>
      </c>
      <c r="BA7" s="1594" t="str">
        <f>IF(明細①!BA7="","",明細①!BA7)</f>
        <v/>
      </c>
      <c r="BB7" s="1594"/>
      <c r="BC7" s="1594"/>
      <c r="BD7" s="1192" t="s">
        <v>19</v>
      </c>
      <c r="BE7" s="1192"/>
      <c r="BF7" s="1192"/>
      <c r="BG7" s="1192"/>
      <c r="BH7" s="1192"/>
      <c r="CH7" s="1227" t="s">
        <v>15</v>
      </c>
      <c r="CI7" s="1227"/>
      <c r="CJ7" s="1227"/>
      <c r="CK7" s="1595" t="str">
        <f>IF(合計!BX7="","",合計!BX7)</f>
        <v/>
      </c>
      <c r="CL7" s="1595"/>
      <c r="CM7" s="1595"/>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76</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478"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88" t="s">
        <v>127</v>
      </c>
      <c r="CD11" s="1511"/>
      <c r="CE11" s="1511"/>
      <c r="CF11" s="1588" t="s">
        <v>129</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591"/>
      <c r="P13" s="1591"/>
      <c r="Q13" s="1591"/>
      <c r="R13" s="1591"/>
      <c r="S13" s="1591"/>
      <c r="T13" s="1591"/>
      <c r="U13" s="1591"/>
      <c r="V13" s="1591"/>
      <c r="W13" s="1591"/>
      <c r="X13" s="1592"/>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589" t="str">
        <f>IF(明細①!CC13="","",明細①!CC13)</f>
        <v/>
      </c>
      <c r="CD13" s="1589"/>
      <c r="CE13" s="1589"/>
      <c r="CF13" s="1589" t="str">
        <f>IF(明細①!CF13="","",明細①!CF13)</f>
        <v/>
      </c>
      <c r="CG13" s="1589"/>
      <c r="CH13" s="1589"/>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510"/>
      <c r="O14" s="1428"/>
      <c r="P14" s="1428"/>
      <c r="Q14" s="1428"/>
      <c r="R14" s="1428"/>
      <c r="S14" s="1428"/>
      <c r="T14" s="1428"/>
      <c r="U14" s="1428"/>
      <c r="V14" s="1428"/>
      <c r="W14" s="1428"/>
      <c r="X14" s="1593"/>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590"/>
      <c r="CD14" s="1590"/>
      <c r="CE14" s="1590"/>
      <c r="CF14" s="1590"/>
      <c r="CG14" s="1590"/>
      <c r="CH14" s="1590"/>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89</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9"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CB39:CB40"/>
    <mergeCell ref="BZ39:BZ40"/>
    <mergeCell ref="BZ41:BZ42"/>
    <mergeCell ref="BZ43:BZ44"/>
    <mergeCell ref="BV35:BV36"/>
    <mergeCell ref="BW35:BY36"/>
    <mergeCell ref="BM63:BO68"/>
    <mergeCell ref="AF33:AH35"/>
    <mergeCell ref="BP57:BR62"/>
    <mergeCell ref="BS57:BU62"/>
    <mergeCell ref="AU51:AW56"/>
    <mergeCell ref="AX45:AZ50"/>
    <mergeCell ref="AO51:AQ56"/>
    <mergeCell ref="AR51:AT56"/>
    <mergeCell ref="AL51:AN56"/>
    <mergeCell ref="BA57:BC62"/>
    <mergeCell ref="BJ57:BL62"/>
    <mergeCell ref="BG57:BI62"/>
    <mergeCell ref="BW61:BY62"/>
    <mergeCell ref="BZ61:BZ62"/>
    <mergeCell ref="BV63:BV64"/>
    <mergeCell ref="BV67:BV68"/>
    <mergeCell ref="BA45:BC50"/>
    <mergeCell ref="BM45:BO50"/>
    <mergeCell ref="CC75:CE80"/>
    <mergeCell ref="CF73:CH74"/>
    <mergeCell ref="CC73:CE74"/>
    <mergeCell ref="BM12:BN14"/>
    <mergeCell ref="CF61:CH62"/>
    <mergeCell ref="CC63:CE64"/>
    <mergeCell ref="CA57:CA58"/>
    <mergeCell ref="BP75:BR80"/>
    <mergeCell ref="BS75:BU80"/>
    <mergeCell ref="BM75:BO80"/>
    <mergeCell ref="BV57:BV58"/>
    <mergeCell ref="CC67:CE68"/>
    <mergeCell ref="CA67:CA68"/>
    <mergeCell ref="CF65:CH66"/>
    <mergeCell ref="BW65:BY66"/>
    <mergeCell ref="BZ65:BZ66"/>
    <mergeCell ref="CA65:CA66"/>
    <mergeCell ref="CB65:CB66"/>
    <mergeCell ref="BV75:BV80"/>
    <mergeCell ref="BV65:BV66"/>
    <mergeCell ref="BP63:BR68"/>
    <mergeCell ref="BM69:BO74"/>
    <mergeCell ref="CF63:CH64"/>
    <mergeCell ref="CC65:CE66"/>
    <mergeCell ref="CI5:CN5"/>
    <mergeCell ref="CC39:CE40"/>
    <mergeCell ref="BZ67:BZ68"/>
    <mergeCell ref="BS69:BU74"/>
    <mergeCell ref="AX63:AZ68"/>
    <mergeCell ref="BD63:BF68"/>
    <mergeCell ref="BV71:BV72"/>
    <mergeCell ref="BW71:BY72"/>
    <mergeCell ref="BZ71:BZ72"/>
    <mergeCell ref="BV69:BV70"/>
    <mergeCell ref="BW69:BY70"/>
    <mergeCell ref="BV73:BV74"/>
    <mergeCell ref="BW73:BY74"/>
    <mergeCell ref="BD51:BF56"/>
    <mergeCell ref="CA51:CA52"/>
    <mergeCell ref="BM57:BO62"/>
    <mergeCell ref="BS63:BU68"/>
    <mergeCell ref="CH7:CJ7"/>
    <mergeCell ref="CK7:CM7"/>
    <mergeCell ref="CA63:CA64"/>
    <mergeCell ref="CB63:CB64"/>
    <mergeCell ref="BM27:BO32"/>
    <mergeCell ref="BM33:BO38"/>
    <mergeCell ref="BV55:BV56"/>
    <mergeCell ref="B45:D50"/>
    <mergeCell ref="AF45:AH47"/>
    <mergeCell ref="AC45:AE50"/>
    <mergeCell ref="AF48:AH50"/>
    <mergeCell ref="AO27:AQ32"/>
    <mergeCell ref="AX69:AZ74"/>
    <mergeCell ref="AX51:AZ56"/>
    <mergeCell ref="BP69:BR74"/>
    <mergeCell ref="BG69:BI74"/>
    <mergeCell ref="BJ69:BL74"/>
    <mergeCell ref="BA51:BC56"/>
    <mergeCell ref="BD57:BF62"/>
    <mergeCell ref="AX57:AZ62"/>
    <mergeCell ref="H27:J32"/>
    <mergeCell ref="K27:M32"/>
    <mergeCell ref="H33:J38"/>
    <mergeCell ref="K33:M38"/>
    <mergeCell ref="AL57:AN62"/>
    <mergeCell ref="AI51:AK53"/>
    <mergeCell ref="AI45:AK47"/>
    <mergeCell ref="AI48:AK50"/>
    <mergeCell ref="AI54:AK56"/>
    <mergeCell ref="AC57:AE62"/>
    <mergeCell ref="AF54:AH56"/>
    <mergeCell ref="BG4:BH5"/>
    <mergeCell ref="E9:G14"/>
    <mergeCell ref="H9:J14"/>
    <mergeCell ref="K9:M14"/>
    <mergeCell ref="E15:G20"/>
    <mergeCell ref="E21:G26"/>
    <mergeCell ref="E27:G32"/>
    <mergeCell ref="E33:G38"/>
    <mergeCell ref="E39:G44"/>
    <mergeCell ref="AV4:BF5"/>
    <mergeCell ref="AW7:AY7"/>
    <mergeCell ref="BA7:BC7"/>
    <mergeCell ref="H15:J20"/>
    <mergeCell ref="K15:M20"/>
    <mergeCell ref="H21:J26"/>
    <mergeCell ref="K21:M26"/>
    <mergeCell ref="AL39:AN44"/>
    <mergeCell ref="AI33:AK35"/>
    <mergeCell ref="AL33:AN38"/>
    <mergeCell ref="AF27:AH29"/>
    <mergeCell ref="AF30:AH32"/>
    <mergeCell ref="AC21:AE26"/>
    <mergeCell ref="AF21:AH23"/>
    <mergeCell ref="AC27:AE32"/>
    <mergeCell ref="N75:AB80"/>
    <mergeCell ref="CF5:CH5"/>
    <mergeCell ref="B51:D56"/>
    <mergeCell ref="B57:D62"/>
    <mergeCell ref="N9:T10"/>
    <mergeCell ref="U9:X10"/>
    <mergeCell ref="N13:X14"/>
    <mergeCell ref="U27:X28"/>
    <mergeCell ref="N11:X12"/>
    <mergeCell ref="N25:X26"/>
    <mergeCell ref="N31:X32"/>
    <mergeCell ref="N33:T34"/>
    <mergeCell ref="U33:X34"/>
    <mergeCell ref="AF51:AH53"/>
    <mergeCell ref="AC39:AE44"/>
    <mergeCell ref="Y27:Y32"/>
    <mergeCell ref="BJ51:BL56"/>
    <mergeCell ref="BM51:BO56"/>
    <mergeCell ref="BZ49:BZ50"/>
    <mergeCell ref="BO12:BO14"/>
    <mergeCell ref="CC59:CE60"/>
    <mergeCell ref="B21:D26"/>
    <mergeCell ref="AC9:AK10"/>
    <mergeCell ref="Z12:AB14"/>
    <mergeCell ref="E75:G80"/>
    <mergeCell ref="H75:J80"/>
    <mergeCell ref="K75:M80"/>
    <mergeCell ref="AR75:AT80"/>
    <mergeCell ref="AX75:AZ80"/>
    <mergeCell ref="B75:D80"/>
    <mergeCell ref="N84:P84"/>
    <mergeCell ref="AU69:AW74"/>
    <mergeCell ref="AC69:AE74"/>
    <mergeCell ref="AF69:AH71"/>
    <mergeCell ref="AI69:AK71"/>
    <mergeCell ref="AL69:AN74"/>
    <mergeCell ref="AR69:AT74"/>
    <mergeCell ref="AO69:AQ74"/>
    <mergeCell ref="N83:P83"/>
    <mergeCell ref="N82:P82"/>
    <mergeCell ref="N81:P81"/>
    <mergeCell ref="AC75:AE80"/>
    <mergeCell ref="AI75:AK77"/>
    <mergeCell ref="AI78:AK80"/>
    <mergeCell ref="AF75:AH77"/>
    <mergeCell ref="AF72:AH74"/>
    <mergeCell ref="AI72:AK74"/>
    <mergeCell ref="AF78:AH80"/>
    <mergeCell ref="BA75:BC80"/>
    <mergeCell ref="BJ75:BL80"/>
    <mergeCell ref="AL75:AN80"/>
    <mergeCell ref="AO75:AQ80"/>
    <mergeCell ref="AL63:AN68"/>
    <mergeCell ref="AR63:AT68"/>
    <mergeCell ref="BA63:BC68"/>
    <mergeCell ref="AU63:AW68"/>
    <mergeCell ref="BG63:BI68"/>
    <mergeCell ref="BJ63:BL68"/>
    <mergeCell ref="BG75:BI80"/>
    <mergeCell ref="AU75:AW80"/>
    <mergeCell ref="BD75:BF80"/>
    <mergeCell ref="BA69:BC74"/>
    <mergeCell ref="BD69:BF74"/>
    <mergeCell ref="A69:A74"/>
    <mergeCell ref="N69:T70"/>
    <mergeCell ref="U69:X70"/>
    <mergeCell ref="Y69:Y74"/>
    <mergeCell ref="N73:X74"/>
    <mergeCell ref="N71:X72"/>
    <mergeCell ref="AO63:AQ68"/>
    <mergeCell ref="AC63:AE68"/>
    <mergeCell ref="AI63:AK65"/>
    <mergeCell ref="AF66:AH68"/>
    <mergeCell ref="AI66:AK68"/>
    <mergeCell ref="AF63:AH65"/>
    <mergeCell ref="B69:D74"/>
    <mergeCell ref="E69:G74"/>
    <mergeCell ref="H69:J74"/>
    <mergeCell ref="K69:M74"/>
    <mergeCell ref="CL75:CN80"/>
    <mergeCell ref="CF75:CH80"/>
    <mergeCell ref="BW75:BY80"/>
    <mergeCell ref="CC51:CE52"/>
    <mergeCell ref="CC57:CE58"/>
    <mergeCell ref="CA61:CA62"/>
    <mergeCell ref="CC61:CE62"/>
    <mergeCell ref="CL69:CN74"/>
    <mergeCell ref="CA69:CA70"/>
    <mergeCell ref="CL57:CN62"/>
    <mergeCell ref="BZ75:CB80"/>
    <mergeCell ref="CI75:CK80"/>
    <mergeCell ref="CI63:CK68"/>
    <mergeCell ref="CF67:CH68"/>
    <mergeCell ref="CB67:CB68"/>
    <mergeCell ref="CF69:CH70"/>
    <mergeCell ref="CA59:CA60"/>
    <mergeCell ref="CI69:CK74"/>
    <mergeCell ref="BW57:BY58"/>
    <mergeCell ref="CA73:CA74"/>
    <mergeCell ref="CC71:CE72"/>
    <mergeCell ref="CB73:CB74"/>
    <mergeCell ref="CF71:CH72"/>
    <mergeCell ref="CL63:CN68"/>
    <mergeCell ref="E45:G50"/>
    <mergeCell ref="H45:J50"/>
    <mergeCell ref="K45:M50"/>
    <mergeCell ref="K51:M56"/>
    <mergeCell ref="Y51:Y56"/>
    <mergeCell ref="E51:G56"/>
    <mergeCell ref="H51:J56"/>
    <mergeCell ref="AR45:AT50"/>
    <mergeCell ref="AU57:AW62"/>
    <mergeCell ref="AO57:AQ62"/>
    <mergeCell ref="AR57:AT62"/>
    <mergeCell ref="E57:G62"/>
    <mergeCell ref="AF57:AH59"/>
    <mergeCell ref="AI60:AK62"/>
    <mergeCell ref="AU45:AW50"/>
    <mergeCell ref="AL45:AN50"/>
    <mergeCell ref="CF59:CH60"/>
    <mergeCell ref="CB59:CB60"/>
    <mergeCell ref="CF57:CH58"/>
    <mergeCell ref="CB57:CB58"/>
    <mergeCell ref="CB61:CB62"/>
    <mergeCell ref="BV61:BV62"/>
    <mergeCell ref="BZ57:BZ58"/>
    <mergeCell ref="BV59:BV60"/>
    <mergeCell ref="BW59:BY60"/>
    <mergeCell ref="BZ59:BZ60"/>
    <mergeCell ref="BZ73:BZ74"/>
    <mergeCell ref="BZ69:BZ70"/>
    <mergeCell ref="CA71:CA72"/>
    <mergeCell ref="BW63:BY64"/>
    <mergeCell ref="BZ63:BZ64"/>
    <mergeCell ref="CB71:CB72"/>
    <mergeCell ref="CB69:CB70"/>
    <mergeCell ref="CC69:CE70"/>
    <mergeCell ref="BW67:BY68"/>
    <mergeCell ref="BW49:BY50"/>
    <mergeCell ref="CL45:CN50"/>
    <mergeCell ref="CF49:CH50"/>
    <mergeCell ref="CA49:CA50"/>
    <mergeCell ref="BS51:BU56"/>
    <mergeCell ref="CF53:CH54"/>
    <mergeCell ref="BZ53:BZ54"/>
    <mergeCell ref="BV53:BV54"/>
    <mergeCell ref="BW41:BY42"/>
    <mergeCell ref="BV43:BV44"/>
    <mergeCell ref="CL51:CN56"/>
    <mergeCell ref="CF51:CH52"/>
    <mergeCell ref="BZ51:BZ52"/>
    <mergeCell ref="CB55:CB56"/>
    <mergeCell ref="CC55:CE56"/>
    <mergeCell ref="CB51:CB52"/>
    <mergeCell ref="CB53:CB54"/>
    <mergeCell ref="CC53:CE54"/>
    <mergeCell ref="BZ55:BZ56"/>
    <mergeCell ref="CA53:CA54"/>
    <mergeCell ref="CA55:CA56"/>
    <mergeCell ref="BW37:BY38"/>
    <mergeCell ref="AX33:AZ38"/>
    <mergeCell ref="CF55:CH56"/>
    <mergeCell ref="BW55:BY56"/>
    <mergeCell ref="CB49:CB50"/>
    <mergeCell ref="CF45:CH46"/>
    <mergeCell ref="CA45:CA46"/>
    <mergeCell ref="CB45:CB46"/>
    <mergeCell ref="CC49:CE50"/>
    <mergeCell ref="CA47:CA48"/>
    <mergeCell ref="CB47:CB48"/>
    <mergeCell ref="BP51:BR56"/>
    <mergeCell ref="BG51:BI56"/>
    <mergeCell ref="BJ45:BL50"/>
    <mergeCell ref="BG45:BI50"/>
    <mergeCell ref="BV51:BV52"/>
    <mergeCell ref="BW51:BY52"/>
    <mergeCell ref="BW53:BY54"/>
    <mergeCell ref="BW47:BY48"/>
    <mergeCell ref="BP45:BR50"/>
    <mergeCell ref="BS45:BU50"/>
    <mergeCell ref="BZ47:BZ48"/>
    <mergeCell ref="BW45:BY46"/>
    <mergeCell ref="BZ45:BZ46"/>
    <mergeCell ref="CB37:CB38"/>
    <mergeCell ref="BJ33:BL38"/>
    <mergeCell ref="BV45:BV46"/>
    <mergeCell ref="BV49:BV50"/>
    <mergeCell ref="BV47:BV48"/>
    <mergeCell ref="CC45:CE46"/>
    <mergeCell ref="CC47:CE48"/>
    <mergeCell ref="CF47:CH48"/>
    <mergeCell ref="AO45:AQ50"/>
    <mergeCell ref="AO39:AQ44"/>
    <mergeCell ref="AO33:AQ38"/>
    <mergeCell ref="AU39:AW44"/>
    <mergeCell ref="BD45:BF50"/>
    <mergeCell ref="AR33:AT38"/>
    <mergeCell ref="CC37:CE38"/>
    <mergeCell ref="CF37:CH38"/>
    <mergeCell ref="BV33:BV34"/>
    <mergeCell ref="BW33:BY34"/>
    <mergeCell ref="BG33:BI38"/>
    <mergeCell ref="BV37:BV38"/>
    <mergeCell ref="BS33:BU38"/>
    <mergeCell ref="CC33:CE34"/>
    <mergeCell ref="CF33:CH34"/>
    <mergeCell ref="CC35:CE36"/>
    <mergeCell ref="N43:X44"/>
    <mergeCell ref="N41:X42"/>
    <mergeCell ref="AX27:AZ32"/>
    <mergeCell ref="CL33:CN38"/>
    <mergeCell ref="CB33:CB34"/>
    <mergeCell ref="CI39:CK44"/>
    <mergeCell ref="CF41:CH42"/>
    <mergeCell ref="CB43:CB44"/>
    <mergeCell ref="CC43:CE44"/>
    <mergeCell ref="CB35:CB36"/>
    <mergeCell ref="CL39:CN44"/>
    <mergeCell ref="CA41:CA42"/>
    <mergeCell ref="CA43:CA44"/>
    <mergeCell ref="CA39:CA40"/>
    <mergeCell ref="CB41:CB42"/>
    <mergeCell ref="CC41:CE42"/>
    <mergeCell ref="CF43:CH44"/>
    <mergeCell ref="BW43:BY44"/>
    <mergeCell ref="CF39:CH40"/>
    <mergeCell ref="BA39:BC44"/>
    <mergeCell ref="BM39:BO44"/>
    <mergeCell ref="BD33:BF38"/>
    <mergeCell ref="BA33:BC38"/>
    <mergeCell ref="BP33:BR38"/>
    <mergeCell ref="AR39:AT44"/>
    <mergeCell ref="BS39:BU44"/>
    <mergeCell ref="BV41:BV42"/>
    <mergeCell ref="BD39:BF44"/>
    <mergeCell ref="BP39:BR44"/>
    <mergeCell ref="BG39:BI44"/>
    <mergeCell ref="BJ39:BL44"/>
    <mergeCell ref="BV39:BV40"/>
    <mergeCell ref="BW39:BY40"/>
    <mergeCell ref="AX39:AZ44"/>
    <mergeCell ref="AU33:AW38"/>
    <mergeCell ref="CL27:CN32"/>
    <mergeCell ref="BV27:BV28"/>
    <mergeCell ref="BW27:BY28"/>
    <mergeCell ref="BZ27:BZ28"/>
    <mergeCell ref="BV29:BV30"/>
    <mergeCell ref="BW29:BY30"/>
    <mergeCell ref="CA27:CA28"/>
    <mergeCell ref="CC27:CE28"/>
    <mergeCell ref="CB27:CB28"/>
    <mergeCell ref="CB29:CB30"/>
    <mergeCell ref="BZ29:BZ30"/>
    <mergeCell ref="CB31:CB32"/>
    <mergeCell ref="CA31:CA32"/>
    <mergeCell ref="BW31:BY32"/>
    <mergeCell ref="CA29:CA30"/>
    <mergeCell ref="BV31:BV32"/>
    <mergeCell ref="BZ31:BZ32"/>
    <mergeCell ref="CI27:CK32"/>
    <mergeCell ref="CC29:CE30"/>
    <mergeCell ref="CF29:CH30"/>
    <mergeCell ref="CC31:CE32"/>
    <mergeCell ref="CF27:CH28"/>
    <mergeCell ref="CF31:CH32"/>
    <mergeCell ref="CC23:CE24"/>
    <mergeCell ref="CF23:CH24"/>
    <mergeCell ref="CA25:CA26"/>
    <mergeCell ref="CB25:CB26"/>
    <mergeCell ref="CC25:CE26"/>
    <mergeCell ref="CF25:CH26"/>
    <mergeCell ref="CB23:CB24"/>
    <mergeCell ref="CI21:CK26"/>
    <mergeCell ref="CB21:CB22"/>
    <mergeCell ref="CF21:CH22"/>
    <mergeCell ref="CC21:CE22"/>
    <mergeCell ref="N5:O5"/>
    <mergeCell ref="BM15:BO20"/>
    <mergeCell ref="BS15:BU20"/>
    <mergeCell ref="BW25:BY26"/>
    <mergeCell ref="BJ21:BL26"/>
    <mergeCell ref="BZ21:BZ22"/>
    <mergeCell ref="BZ25:BZ26"/>
    <mergeCell ref="BM21:BO26"/>
    <mergeCell ref="BV21:BV22"/>
    <mergeCell ref="BV25:BV26"/>
    <mergeCell ref="BS21:BU26"/>
    <mergeCell ref="BZ13:CB14"/>
    <mergeCell ref="BZ19:BZ20"/>
    <mergeCell ref="BV17:BV18"/>
    <mergeCell ref="CB19:CB20"/>
    <mergeCell ref="BW19:BY20"/>
    <mergeCell ref="BZ17:BZ18"/>
    <mergeCell ref="BV19:BV20"/>
    <mergeCell ref="BW17:BY18"/>
    <mergeCell ref="CB17:CB18"/>
    <mergeCell ref="BW23:BY24"/>
    <mergeCell ref="CA17:CA18"/>
    <mergeCell ref="AR21:AT26"/>
    <mergeCell ref="AL15:AN20"/>
    <mergeCell ref="AF24:AH26"/>
    <mergeCell ref="CL9:CN14"/>
    <mergeCell ref="CF11:CH12"/>
    <mergeCell ref="CF13:CH14"/>
    <mergeCell ref="CI11:CK14"/>
    <mergeCell ref="CF15:CH16"/>
    <mergeCell ref="BV9:CK10"/>
    <mergeCell ref="BV11:CB12"/>
    <mergeCell ref="CC11:CE12"/>
    <mergeCell ref="CC13:CE14"/>
    <mergeCell ref="BW15:BY16"/>
    <mergeCell ref="BZ15:BZ16"/>
    <mergeCell ref="CA15:CA16"/>
    <mergeCell ref="CC15:CE16"/>
    <mergeCell ref="BV15:BV16"/>
    <mergeCell ref="CB15:CB16"/>
    <mergeCell ref="BV13:BY14"/>
    <mergeCell ref="CI15:CK20"/>
    <mergeCell ref="CL15:CN20"/>
    <mergeCell ref="CC17:CE18"/>
    <mergeCell ref="CC19:CE20"/>
    <mergeCell ref="CF19:CH20"/>
    <mergeCell ref="CF17:CH18"/>
    <mergeCell ref="CL21:CN26"/>
    <mergeCell ref="BR12:BR14"/>
    <mergeCell ref="AL9:AN14"/>
    <mergeCell ref="B9:D14"/>
    <mergeCell ref="AR9:AT14"/>
    <mergeCell ref="AO9:AQ14"/>
    <mergeCell ref="AC15:AE20"/>
    <mergeCell ref="AF18:AH20"/>
    <mergeCell ref="AF15:AH17"/>
    <mergeCell ref="BD9:BU11"/>
    <mergeCell ref="BA15:BC20"/>
    <mergeCell ref="BP15:BR20"/>
    <mergeCell ref="BJ15:BL20"/>
    <mergeCell ref="Z15:AB17"/>
    <mergeCell ref="Z18:AB20"/>
    <mergeCell ref="Y15:Y20"/>
    <mergeCell ref="AI11:AK12"/>
    <mergeCell ref="AF13:AH14"/>
    <mergeCell ref="AI13:AK14"/>
    <mergeCell ref="AF11:AH12"/>
    <mergeCell ref="AO15:AQ20"/>
    <mergeCell ref="AR15:AT20"/>
    <mergeCell ref="AI15:AK17"/>
    <mergeCell ref="AC11:AE14"/>
    <mergeCell ref="Z9:AB11"/>
    <mergeCell ref="AU27:AW32"/>
    <mergeCell ref="AO21:AQ26"/>
    <mergeCell ref="AI24:AK26"/>
    <mergeCell ref="AI21:AK23"/>
    <mergeCell ref="AI30:AK32"/>
    <mergeCell ref="BD21:BF26"/>
    <mergeCell ref="BP21:BR26"/>
    <mergeCell ref="AU21:AW26"/>
    <mergeCell ref="BA21:BC26"/>
    <mergeCell ref="AF36:AH38"/>
    <mergeCell ref="Z54:AB56"/>
    <mergeCell ref="AC33:AE38"/>
    <mergeCell ref="AF42:AH44"/>
    <mergeCell ref="AF39:AH41"/>
    <mergeCell ref="AI36:AK38"/>
    <mergeCell ref="AC51:AE56"/>
    <mergeCell ref="A51:A56"/>
    <mergeCell ref="N47:X48"/>
    <mergeCell ref="N53:X54"/>
    <mergeCell ref="N55:X56"/>
    <mergeCell ref="N51:T52"/>
    <mergeCell ref="U51:X52"/>
    <mergeCell ref="A45:A50"/>
    <mergeCell ref="N49:X50"/>
    <mergeCell ref="A39:A44"/>
    <mergeCell ref="N45:T46"/>
    <mergeCell ref="U45:X46"/>
    <mergeCell ref="Z51:AB53"/>
    <mergeCell ref="B39:D44"/>
    <mergeCell ref="AI42:AK44"/>
    <mergeCell ref="AI39:AK41"/>
    <mergeCell ref="H39:J44"/>
    <mergeCell ref="K39:M44"/>
    <mergeCell ref="A15:A20"/>
    <mergeCell ref="A21:A26"/>
    <mergeCell ref="A27:A32"/>
    <mergeCell ref="A33:A38"/>
    <mergeCell ref="N29:X30"/>
    <mergeCell ref="N35:X36"/>
    <mergeCell ref="Y45:Y50"/>
    <mergeCell ref="Y21:Y26"/>
    <mergeCell ref="Y33:Y38"/>
    <mergeCell ref="N37:X38"/>
    <mergeCell ref="U21:X22"/>
    <mergeCell ref="Y39:Y44"/>
    <mergeCell ref="N27:T28"/>
    <mergeCell ref="N15:T16"/>
    <mergeCell ref="U15:X16"/>
    <mergeCell ref="N23:X24"/>
    <mergeCell ref="N21:T22"/>
    <mergeCell ref="N17:X18"/>
    <mergeCell ref="N19:X20"/>
    <mergeCell ref="B33:D38"/>
    <mergeCell ref="B27:D32"/>
    <mergeCell ref="B15:D20"/>
    <mergeCell ref="N39:T40"/>
    <mergeCell ref="U39:X40"/>
    <mergeCell ref="A57:A62"/>
    <mergeCell ref="A63:A68"/>
    <mergeCell ref="N57:T58"/>
    <mergeCell ref="U57:X58"/>
    <mergeCell ref="N59:X60"/>
    <mergeCell ref="N65:X66"/>
    <mergeCell ref="N63:T64"/>
    <mergeCell ref="U63:X64"/>
    <mergeCell ref="Z63:AB65"/>
    <mergeCell ref="Z66:AB68"/>
    <mergeCell ref="N67:X68"/>
    <mergeCell ref="N61:X62"/>
    <mergeCell ref="Y63:Y68"/>
    <mergeCell ref="Y57:Y62"/>
    <mergeCell ref="B63:D68"/>
    <mergeCell ref="Z57:AB59"/>
    <mergeCell ref="Z60:AB62"/>
    <mergeCell ref="H57:J62"/>
    <mergeCell ref="K57:M62"/>
    <mergeCell ref="E63:G68"/>
    <mergeCell ref="H63:J68"/>
    <mergeCell ref="K63:M68"/>
    <mergeCell ref="CF35:CH36"/>
    <mergeCell ref="AI18:AK20"/>
    <mergeCell ref="BD7:BH7"/>
    <mergeCell ref="AU9:AW14"/>
    <mergeCell ref="BG15:BI20"/>
    <mergeCell ref="BD15:BF20"/>
    <mergeCell ref="BA9:BC14"/>
    <mergeCell ref="AX9:AZ14"/>
    <mergeCell ref="AX15:AZ20"/>
    <mergeCell ref="AU15:AW20"/>
    <mergeCell ref="BI12:BI14"/>
    <mergeCell ref="BD12:BE14"/>
    <mergeCell ref="BG12:BH14"/>
    <mergeCell ref="BF12:BF14"/>
    <mergeCell ref="BG27:BI32"/>
    <mergeCell ref="BD27:BF32"/>
    <mergeCell ref="AI27:AK29"/>
    <mergeCell ref="BS27:BU32"/>
    <mergeCell ref="AR27:AT32"/>
    <mergeCell ref="BG21:BI26"/>
    <mergeCell ref="AL21:AN26"/>
    <mergeCell ref="AL27:AN32"/>
    <mergeCell ref="AX21:AZ26"/>
    <mergeCell ref="BA27:BC32"/>
    <mergeCell ref="Z21:AB23"/>
    <mergeCell ref="BV23:BV24"/>
    <mergeCell ref="BT12:BU14"/>
    <mergeCell ref="BJ12:BK14"/>
    <mergeCell ref="BS12:BS14"/>
    <mergeCell ref="BP12:BQ14"/>
    <mergeCell ref="CI57:CK62"/>
    <mergeCell ref="BL12:BL14"/>
    <mergeCell ref="CA19:CA20"/>
    <mergeCell ref="CA21:CA22"/>
    <mergeCell ref="CA23:CA24"/>
    <mergeCell ref="BW21:BY22"/>
    <mergeCell ref="CI33:CK38"/>
    <mergeCell ref="CI45:CK50"/>
    <mergeCell ref="CI51:CK56"/>
    <mergeCell ref="CA37:CA38"/>
    <mergeCell ref="CA33:CA34"/>
    <mergeCell ref="CA35:CA36"/>
    <mergeCell ref="BZ33:BZ34"/>
    <mergeCell ref="BZ37:BZ38"/>
    <mergeCell ref="BP27:BR32"/>
    <mergeCell ref="BJ27:BL32"/>
    <mergeCell ref="BZ23:BZ24"/>
    <mergeCell ref="BZ35:BZ36"/>
    <mergeCell ref="O3:R3"/>
    <mergeCell ref="AL5:AP5"/>
    <mergeCell ref="N7:P7"/>
    <mergeCell ref="Q7:AP7"/>
    <mergeCell ref="Z69:AB71"/>
    <mergeCell ref="Z72:AB74"/>
    <mergeCell ref="P5:Q5"/>
    <mergeCell ref="R5:S5"/>
    <mergeCell ref="T5:Y5"/>
    <mergeCell ref="Z5:AC5"/>
    <mergeCell ref="AD5:AG5"/>
    <mergeCell ref="AH5:AK5"/>
    <mergeCell ref="Y9:Y14"/>
    <mergeCell ref="AI57:AK59"/>
    <mergeCell ref="AF60:AH62"/>
    <mergeCell ref="Z24:AB26"/>
    <mergeCell ref="Z27:AB29"/>
    <mergeCell ref="Z30:AB32"/>
    <mergeCell ref="Z33:AB35"/>
    <mergeCell ref="Z36:AB38"/>
    <mergeCell ref="Z39:AB41"/>
    <mergeCell ref="Z42:AB44"/>
    <mergeCell ref="Z45:AB47"/>
    <mergeCell ref="Z48:AB50"/>
  </mergeCells>
  <phoneticPr fontId="1"/>
  <conditionalFormatting sqref="BA15:BC80">
    <cfRule type="cellIs" dxfId="14" priority="3" operator="equal">
      <formula>"誤入力"</formula>
    </cfRule>
  </conditionalFormatting>
  <conditionalFormatting sqref="BS15:BU74">
    <cfRule type="cellIs" dxfId="13" priority="1" operator="lessThan">
      <formula>0</formula>
    </cfRule>
  </conditionalFormatting>
  <conditionalFormatting sqref="BS15:BU80">
    <cfRule type="cellIs" dxfId="12" priority="2" operator="equal">
      <formula>"誤入力"</formula>
    </cfRule>
  </conditionalFormatting>
  <dataValidations count="7">
    <dataValidation imeMode="off" allowBlank="1" showInputMessage="1" showErrorMessage="1" sqref="AF75 BA7:BC7 AW7:AY7 AF72:AH74 AF66:AH68 AF60:AH62 AF54:AH56 AF48:AH50 AF42:AH44 AF36:AH38 AF30:AH32 AF24:AH26 AF18:AH20 CB15:CH74 BW15:BZ74 BD15:BR74 CI45 CI51 CI57 AC15:AE74 BG12 AF51 AF45 AF39 BP12 BJ12 AF33 AF27 BM12 AF69 AF15 CI69 CI63 BS12 AF63 BD12 AF57 AF21 CI15 CI21 CI27 CI33 CI39 AR15:AZ74 B15:M74 AL15:AN74"/>
    <dataValidation imeMode="hiragana" allowBlank="1" showInputMessage="1" showErrorMessage="1" sqref="N15:X74 R6:AL6"/>
    <dataValidation imeMode="fullAlpha" allowBlank="1" showInputMessage="1" showErrorMessage="1" sqref="AV7"/>
    <dataValidation type="list" allowBlank="1" showInputMessage="1" showErrorMessage="1" sqref="BV15:BV74">
      <formula1>"　,◎"</formula1>
    </dataValidation>
    <dataValidation type="list" allowBlank="1" showInputMessage="1" sqref="CL15:CN74">
      <formula1>"契約書,見積書,実行予算書,その他書類,現場確認"</formula1>
    </dataValidation>
    <dataValidation imeMode="halfAlpha" allowBlank="1" showInputMessage="1" showErrorMessage="1" promptTitle="西暦で入力" prompt="例：2019/12" sqref="Z15:AB74"/>
    <dataValidation type="list" allowBlank="1" showInputMessage="1" sqref="Y15:Y74">
      <formula1>"　,元請,下請,ＪＶ,その他"</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zoomScale="80" zoomScaleNormal="80" zoomScaleSheetLayoutView="80" workbookViewId="0">
      <selection activeCell="H15" sqref="H15:K18"/>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80</v>
      </c>
      <c r="AW4" s="1225"/>
      <c r="AX4" s="1225"/>
      <c r="AY4" s="1225"/>
      <c r="AZ4" s="1225"/>
      <c r="BA4" s="1225"/>
      <c r="BB4" s="1225"/>
      <c r="BC4" s="1225"/>
      <c r="BD4" s="1225"/>
      <c r="BE4" s="1225"/>
      <c r="BF4" s="1225"/>
      <c r="BG4" s="1225" t="s">
        <v>86</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183" t="str">
        <f>IF(明細①!P5="","",明細①!P5)</f>
        <v/>
      </c>
      <c r="Q5" s="1183"/>
      <c r="R5" s="1184" t="s">
        <v>12</v>
      </c>
      <c r="S5" s="1184"/>
      <c r="T5" s="1587" t="str">
        <f>IF(明細①!T5="","",明細①!T5)</f>
        <v/>
      </c>
      <c r="U5" s="1587"/>
      <c r="V5" s="1587"/>
      <c r="W5" s="1587"/>
      <c r="X5" s="1587"/>
      <c r="Y5" s="1587"/>
      <c r="Z5" s="1184" t="s">
        <v>13</v>
      </c>
      <c r="AA5" s="1184"/>
      <c r="AB5" s="1184"/>
      <c r="AC5" s="1184"/>
      <c r="AD5" s="1183" t="str">
        <f>IF(明細①!AD5="","",明細①!AD5)</f>
        <v/>
      </c>
      <c r="AE5" s="1183"/>
      <c r="AF5" s="1183"/>
      <c r="AG5" s="1183"/>
      <c r="AH5" s="1184" t="s">
        <v>14</v>
      </c>
      <c r="AI5" s="1184"/>
      <c r="AJ5" s="1184"/>
      <c r="AK5" s="1184"/>
      <c r="AL5" s="1183" t="str">
        <f>IF(明細①!AL5="","",明細①!AL5)</f>
        <v/>
      </c>
      <c r="AM5" s="1183"/>
      <c r="AN5" s="1183"/>
      <c r="AO5" s="1183"/>
      <c r="AP5" s="1183"/>
      <c r="AV5" s="1225"/>
      <c r="AW5" s="1225"/>
      <c r="AX5" s="1225"/>
      <c r="AY5" s="1225"/>
      <c r="AZ5" s="1225"/>
      <c r="BA5" s="1225"/>
      <c r="BB5" s="1225"/>
      <c r="BC5" s="1225"/>
      <c r="BD5" s="1225"/>
      <c r="BE5" s="1225"/>
      <c r="BF5" s="1225"/>
      <c r="BG5" s="1225"/>
      <c r="BH5" s="1225"/>
      <c r="BI5" s="21"/>
      <c r="BJ5" s="21"/>
      <c r="CF5" s="1196"/>
      <c r="CG5" s="1197"/>
      <c r="CH5" s="1198"/>
      <c r="CI5" s="1194"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184" t="s">
        <v>167</v>
      </c>
      <c r="O7" s="1184"/>
      <c r="P7" s="1184"/>
      <c r="Q7" s="1586" t="str">
        <f>IF(明細①!Q7="","",明細①!Q7)</f>
        <v/>
      </c>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U7" s="45"/>
      <c r="AV7" s="29" t="s">
        <v>82</v>
      </c>
      <c r="AW7" s="1594" t="str">
        <f>IF(明細①!AW7="","",明細①!AW7)</f>
        <v/>
      </c>
      <c r="AX7" s="1594"/>
      <c r="AY7" s="1594"/>
      <c r="AZ7" s="29" t="s">
        <v>18</v>
      </c>
      <c r="BA7" s="1594" t="str">
        <f>IF(明細①!BA7="","",明細①!BA7)</f>
        <v/>
      </c>
      <c r="BB7" s="1594"/>
      <c r="BC7" s="1594"/>
      <c r="BD7" s="1192" t="s">
        <v>19</v>
      </c>
      <c r="BE7" s="1192"/>
      <c r="BF7" s="1192"/>
      <c r="BG7" s="1192"/>
      <c r="BH7" s="1192"/>
      <c r="CH7" s="1227" t="s">
        <v>15</v>
      </c>
      <c r="CI7" s="1227"/>
      <c r="CJ7" s="1227"/>
      <c r="CK7" s="1595" t="str">
        <f>IF(合計!BX7="","",合計!BX7)</f>
        <v/>
      </c>
      <c r="CL7" s="1595"/>
      <c r="CM7" s="1595"/>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76</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478"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88" t="s">
        <v>127</v>
      </c>
      <c r="CD11" s="1511"/>
      <c r="CE11" s="1511"/>
      <c r="CF11" s="1588" t="s">
        <v>129</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591"/>
      <c r="P13" s="1591"/>
      <c r="Q13" s="1591"/>
      <c r="R13" s="1591"/>
      <c r="S13" s="1591"/>
      <c r="T13" s="1591"/>
      <c r="U13" s="1591"/>
      <c r="V13" s="1591"/>
      <c r="W13" s="1591"/>
      <c r="X13" s="1592"/>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589" t="str">
        <f>IF(明細①!CC13="","",明細①!CC13)</f>
        <v/>
      </c>
      <c r="CD13" s="1589"/>
      <c r="CE13" s="1589"/>
      <c r="CF13" s="1589" t="str">
        <f>IF(明細①!CF13="","",明細①!CF13)</f>
        <v/>
      </c>
      <c r="CG13" s="1589"/>
      <c r="CH13" s="1589"/>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510"/>
      <c r="O14" s="1428"/>
      <c r="P14" s="1428"/>
      <c r="Q14" s="1428"/>
      <c r="R14" s="1428"/>
      <c r="S14" s="1428"/>
      <c r="T14" s="1428"/>
      <c r="U14" s="1428"/>
      <c r="V14" s="1428"/>
      <c r="W14" s="1428"/>
      <c r="X14" s="1593"/>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590"/>
      <c r="CD14" s="1590"/>
      <c r="CE14" s="1590"/>
      <c r="CF14" s="1590"/>
      <c r="CG14" s="1590"/>
      <c r="CH14" s="1590"/>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87</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9"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CB39:CB40"/>
    <mergeCell ref="BZ39:BZ40"/>
    <mergeCell ref="BZ41:BZ42"/>
    <mergeCell ref="BZ43:BZ44"/>
    <mergeCell ref="BV35:BV36"/>
    <mergeCell ref="BW35:BY36"/>
    <mergeCell ref="BM63:BO68"/>
    <mergeCell ref="AF33:AH35"/>
    <mergeCell ref="BP57:BR62"/>
    <mergeCell ref="BS57:BU62"/>
    <mergeCell ref="AU51:AW56"/>
    <mergeCell ref="AX45:AZ50"/>
    <mergeCell ref="AO51:AQ56"/>
    <mergeCell ref="AR51:AT56"/>
    <mergeCell ref="AL51:AN56"/>
    <mergeCell ref="BA57:BC62"/>
    <mergeCell ref="BJ57:BL62"/>
    <mergeCell ref="BG57:BI62"/>
    <mergeCell ref="BW61:BY62"/>
    <mergeCell ref="BZ61:BZ62"/>
    <mergeCell ref="BV63:BV64"/>
    <mergeCell ref="BV67:BV68"/>
    <mergeCell ref="BA45:BC50"/>
    <mergeCell ref="BM45:BO50"/>
    <mergeCell ref="CC75:CE80"/>
    <mergeCell ref="CF73:CH74"/>
    <mergeCell ref="CC73:CE74"/>
    <mergeCell ref="BM12:BN14"/>
    <mergeCell ref="CF61:CH62"/>
    <mergeCell ref="CC63:CE64"/>
    <mergeCell ref="CA57:CA58"/>
    <mergeCell ref="BP75:BR80"/>
    <mergeCell ref="BS75:BU80"/>
    <mergeCell ref="BM75:BO80"/>
    <mergeCell ref="BV57:BV58"/>
    <mergeCell ref="CC67:CE68"/>
    <mergeCell ref="CA67:CA68"/>
    <mergeCell ref="CF65:CH66"/>
    <mergeCell ref="BW65:BY66"/>
    <mergeCell ref="BZ65:BZ66"/>
    <mergeCell ref="CA65:CA66"/>
    <mergeCell ref="CB65:CB66"/>
    <mergeCell ref="BV75:BV80"/>
    <mergeCell ref="BV65:BV66"/>
    <mergeCell ref="BP63:BR68"/>
    <mergeCell ref="BM69:BO74"/>
    <mergeCell ref="CF63:CH64"/>
    <mergeCell ref="CC65:CE66"/>
    <mergeCell ref="CI5:CN5"/>
    <mergeCell ref="CC39:CE40"/>
    <mergeCell ref="BZ67:BZ68"/>
    <mergeCell ref="BS69:BU74"/>
    <mergeCell ref="AX63:AZ68"/>
    <mergeCell ref="BD63:BF68"/>
    <mergeCell ref="BV71:BV72"/>
    <mergeCell ref="BW71:BY72"/>
    <mergeCell ref="BZ71:BZ72"/>
    <mergeCell ref="BV69:BV70"/>
    <mergeCell ref="BW69:BY70"/>
    <mergeCell ref="BV73:BV74"/>
    <mergeCell ref="BW73:BY74"/>
    <mergeCell ref="BD51:BF56"/>
    <mergeCell ref="CA51:CA52"/>
    <mergeCell ref="BM57:BO62"/>
    <mergeCell ref="BS63:BU68"/>
    <mergeCell ref="CH7:CJ7"/>
    <mergeCell ref="CK7:CM7"/>
    <mergeCell ref="CA63:CA64"/>
    <mergeCell ref="CB63:CB64"/>
    <mergeCell ref="BM27:BO32"/>
    <mergeCell ref="BM33:BO38"/>
    <mergeCell ref="BV55:BV56"/>
    <mergeCell ref="B45:D50"/>
    <mergeCell ref="AF45:AH47"/>
    <mergeCell ref="AC45:AE50"/>
    <mergeCell ref="AF48:AH50"/>
    <mergeCell ref="AO27:AQ32"/>
    <mergeCell ref="AX69:AZ74"/>
    <mergeCell ref="AX51:AZ56"/>
    <mergeCell ref="BP69:BR74"/>
    <mergeCell ref="BG69:BI74"/>
    <mergeCell ref="BJ69:BL74"/>
    <mergeCell ref="BA51:BC56"/>
    <mergeCell ref="BD57:BF62"/>
    <mergeCell ref="AX57:AZ62"/>
    <mergeCell ref="H27:J32"/>
    <mergeCell ref="K27:M32"/>
    <mergeCell ref="H33:J38"/>
    <mergeCell ref="K33:M38"/>
    <mergeCell ref="AL57:AN62"/>
    <mergeCell ref="AI51:AK53"/>
    <mergeCell ref="AI45:AK47"/>
    <mergeCell ref="AI48:AK50"/>
    <mergeCell ref="AI54:AK56"/>
    <mergeCell ref="AC57:AE62"/>
    <mergeCell ref="AF54:AH56"/>
    <mergeCell ref="BG4:BH5"/>
    <mergeCell ref="E9:G14"/>
    <mergeCell ref="H9:J14"/>
    <mergeCell ref="K9:M14"/>
    <mergeCell ref="E15:G20"/>
    <mergeCell ref="E21:G26"/>
    <mergeCell ref="E27:G32"/>
    <mergeCell ref="E33:G38"/>
    <mergeCell ref="E39:G44"/>
    <mergeCell ref="AV4:BF5"/>
    <mergeCell ref="AW7:AY7"/>
    <mergeCell ref="BA7:BC7"/>
    <mergeCell ref="H15:J20"/>
    <mergeCell ref="K15:M20"/>
    <mergeCell ref="H21:J26"/>
    <mergeCell ref="K21:M26"/>
    <mergeCell ref="AL39:AN44"/>
    <mergeCell ref="AI33:AK35"/>
    <mergeCell ref="AL33:AN38"/>
    <mergeCell ref="AF27:AH29"/>
    <mergeCell ref="AF30:AH32"/>
    <mergeCell ref="AC21:AE26"/>
    <mergeCell ref="AF21:AH23"/>
    <mergeCell ref="AC27:AE32"/>
    <mergeCell ref="N75:AB80"/>
    <mergeCell ref="CF5:CH5"/>
    <mergeCell ref="B51:D56"/>
    <mergeCell ref="B57:D62"/>
    <mergeCell ref="N9:T10"/>
    <mergeCell ref="U9:X10"/>
    <mergeCell ref="N13:X14"/>
    <mergeCell ref="U27:X28"/>
    <mergeCell ref="N11:X12"/>
    <mergeCell ref="N25:X26"/>
    <mergeCell ref="N31:X32"/>
    <mergeCell ref="N33:T34"/>
    <mergeCell ref="U33:X34"/>
    <mergeCell ref="AF51:AH53"/>
    <mergeCell ref="AC39:AE44"/>
    <mergeCell ref="Y27:Y32"/>
    <mergeCell ref="BJ51:BL56"/>
    <mergeCell ref="BM51:BO56"/>
    <mergeCell ref="BZ49:BZ50"/>
    <mergeCell ref="BO12:BO14"/>
    <mergeCell ref="CC59:CE60"/>
    <mergeCell ref="B21:D26"/>
    <mergeCell ref="AC9:AK10"/>
    <mergeCell ref="Z12:AB14"/>
    <mergeCell ref="E75:G80"/>
    <mergeCell ref="H75:J80"/>
    <mergeCell ref="K75:M80"/>
    <mergeCell ref="AR75:AT80"/>
    <mergeCell ref="AX75:AZ80"/>
    <mergeCell ref="B75:D80"/>
    <mergeCell ref="N84:P84"/>
    <mergeCell ref="AU69:AW74"/>
    <mergeCell ref="AC69:AE74"/>
    <mergeCell ref="AF69:AH71"/>
    <mergeCell ref="AI69:AK71"/>
    <mergeCell ref="AL69:AN74"/>
    <mergeCell ref="AR69:AT74"/>
    <mergeCell ref="AO69:AQ74"/>
    <mergeCell ref="N83:P83"/>
    <mergeCell ref="N82:P82"/>
    <mergeCell ref="N81:P81"/>
    <mergeCell ref="AC75:AE80"/>
    <mergeCell ref="AI75:AK77"/>
    <mergeCell ref="AI78:AK80"/>
    <mergeCell ref="AF75:AH77"/>
    <mergeCell ref="AF72:AH74"/>
    <mergeCell ref="AI72:AK74"/>
    <mergeCell ref="AF78:AH80"/>
    <mergeCell ref="BA75:BC80"/>
    <mergeCell ref="BJ75:BL80"/>
    <mergeCell ref="AL75:AN80"/>
    <mergeCell ref="AO75:AQ80"/>
    <mergeCell ref="AL63:AN68"/>
    <mergeCell ref="AR63:AT68"/>
    <mergeCell ref="BA63:BC68"/>
    <mergeCell ref="AU63:AW68"/>
    <mergeCell ref="BG63:BI68"/>
    <mergeCell ref="BJ63:BL68"/>
    <mergeCell ref="BG75:BI80"/>
    <mergeCell ref="AU75:AW80"/>
    <mergeCell ref="BD75:BF80"/>
    <mergeCell ref="BA69:BC74"/>
    <mergeCell ref="BD69:BF74"/>
    <mergeCell ref="A69:A74"/>
    <mergeCell ref="N69:T70"/>
    <mergeCell ref="U69:X70"/>
    <mergeCell ref="Y69:Y74"/>
    <mergeCell ref="N73:X74"/>
    <mergeCell ref="N71:X72"/>
    <mergeCell ref="AO63:AQ68"/>
    <mergeCell ref="AC63:AE68"/>
    <mergeCell ref="AI63:AK65"/>
    <mergeCell ref="AF66:AH68"/>
    <mergeCell ref="AI66:AK68"/>
    <mergeCell ref="AF63:AH65"/>
    <mergeCell ref="B69:D74"/>
    <mergeCell ref="E69:G74"/>
    <mergeCell ref="H69:J74"/>
    <mergeCell ref="K69:M74"/>
    <mergeCell ref="CL75:CN80"/>
    <mergeCell ref="CF75:CH80"/>
    <mergeCell ref="BW75:BY80"/>
    <mergeCell ref="CC51:CE52"/>
    <mergeCell ref="CC57:CE58"/>
    <mergeCell ref="CA61:CA62"/>
    <mergeCell ref="CC61:CE62"/>
    <mergeCell ref="CL69:CN74"/>
    <mergeCell ref="CA69:CA70"/>
    <mergeCell ref="CL57:CN62"/>
    <mergeCell ref="BZ75:CB80"/>
    <mergeCell ref="CI75:CK80"/>
    <mergeCell ref="CI63:CK68"/>
    <mergeCell ref="CF67:CH68"/>
    <mergeCell ref="CB67:CB68"/>
    <mergeCell ref="CF69:CH70"/>
    <mergeCell ref="CA59:CA60"/>
    <mergeCell ref="CI69:CK74"/>
    <mergeCell ref="BW57:BY58"/>
    <mergeCell ref="CA73:CA74"/>
    <mergeCell ref="CC71:CE72"/>
    <mergeCell ref="CB73:CB74"/>
    <mergeCell ref="CF71:CH72"/>
    <mergeCell ref="CL63:CN68"/>
    <mergeCell ref="E45:G50"/>
    <mergeCell ref="H45:J50"/>
    <mergeCell ref="K45:M50"/>
    <mergeCell ref="K51:M56"/>
    <mergeCell ref="Y51:Y56"/>
    <mergeCell ref="E51:G56"/>
    <mergeCell ref="H51:J56"/>
    <mergeCell ref="AR45:AT50"/>
    <mergeCell ref="AU57:AW62"/>
    <mergeCell ref="AO57:AQ62"/>
    <mergeCell ref="AR57:AT62"/>
    <mergeCell ref="E57:G62"/>
    <mergeCell ref="AF57:AH59"/>
    <mergeCell ref="AI60:AK62"/>
    <mergeCell ref="AU45:AW50"/>
    <mergeCell ref="AL45:AN50"/>
    <mergeCell ref="CF59:CH60"/>
    <mergeCell ref="CB59:CB60"/>
    <mergeCell ref="CF57:CH58"/>
    <mergeCell ref="CB57:CB58"/>
    <mergeCell ref="CB61:CB62"/>
    <mergeCell ref="BV61:BV62"/>
    <mergeCell ref="BZ57:BZ58"/>
    <mergeCell ref="BV59:BV60"/>
    <mergeCell ref="BW59:BY60"/>
    <mergeCell ref="BZ59:BZ60"/>
    <mergeCell ref="BZ73:BZ74"/>
    <mergeCell ref="BZ69:BZ70"/>
    <mergeCell ref="CA71:CA72"/>
    <mergeCell ref="BW63:BY64"/>
    <mergeCell ref="BZ63:BZ64"/>
    <mergeCell ref="CB71:CB72"/>
    <mergeCell ref="CB69:CB70"/>
    <mergeCell ref="CC69:CE70"/>
    <mergeCell ref="BW67:BY68"/>
    <mergeCell ref="BW49:BY50"/>
    <mergeCell ref="CL45:CN50"/>
    <mergeCell ref="CF49:CH50"/>
    <mergeCell ref="CA49:CA50"/>
    <mergeCell ref="BS51:BU56"/>
    <mergeCell ref="CF53:CH54"/>
    <mergeCell ref="BZ53:BZ54"/>
    <mergeCell ref="BV53:BV54"/>
    <mergeCell ref="BW41:BY42"/>
    <mergeCell ref="BV43:BV44"/>
    <mergeCell ref="CL51:CN56"/>
    <mergeCell ref="CF51:CH52"/>
    <mergeCell ref="BZ51:BZ52"/>
    <mergeCell ref="CB55:CB56"/>
    <mergeCell ref="CC55:CE56"/>
    <mergeCell ref="CB51:CB52"/>
    <mergeCell ref="CB53:CB54"/>
    <mergeCell ref="CC53:CE54"/>
    <mergeCell ref="BZ55:BZ56"/>
    <mergeCell ref="CA53:CA54"/>
    <mergeCell ref="CA55:CA56"/>
    <mergeCell ref="BW37:BY38"/>
    <mergeCell ref="AX33:AZ38"/>
    <mergeCell ref="CF55:CH56"/>
    <mergeCell ref="BW55:BY56"/>
    <mergeCell ref="CB49:CB50"/>
    <mergeCell ref="CF45:CH46"/>
    <mergeCell ref="CA45:CA46"/>
    <mergeCell ref="CB45:CB46"/>
    <mergeCell ref="CC49:CE50"/>
    <mergeCell ref="CA47:CA48"/>
    <mergeCell ref="CB47:CB48"/>
    <mergeCell ref="BP51:BR56"/>
    <mergeCell ref="BG51:BI56"/>
    <mergeCell ref="BJ45:BL50"/>
    <mergeCell ref="BG45:BI50"/>
    <mergeCell ref="BV51:BV52"/>
    <mergeCell ref="BW51:BY52"/>
    <mergeCell ref="BW53:BY54"/>
    <mergeCell ref="BW47:BY48"/>
    <mergeCell ref="BP45:BR50"/>
    <mergeCell ref="BS45:BU50"/>
    <mergeCell ref="BZ47:BZ48"/>
    <mergeCell ref="BW45:BY46"/>
    <mergeCell ref="BZ45:BZ46"/>
    <mergeCell ref="CB37:CB38"/>
    <mergeCell ref="BJ33:BL38"/>
    <mergeCell ref="BV45:BV46"/>
    <mergeCell ref="BV49:BV50"/>
    <mergeCell ref="BV47:BV48"/>
    <mergeCell ref="CC45:CE46"/>
    <mergeCell ref="CC47:CE48"/>
    <mergeCell ref="CF47:CH48"/>
    <mergeCell ref="AO45:AQ50"/>
    <mergeCell ref="AO39:AQ44"/>
    <mergeCell ref="AO33:AQ38"/>
    <mergeCell ref="AU39:AW44"/>
    <mergeCell ref="BD45:BF50"/>
    <mergeCell ref="AR33:AT38"/>
    <mergeCell ref="CC37:CE38"/>
    <mergeCell ref="CF37:CH38"/>
    <mergeCell ref="BV33:BV34"/>
    <mergeCell ref="BW33:BY34"/>
    <mergeCell ref="BG33:BI38"/>
    <mergeCell ref="BV37:BV38"/>
    <mergeCell ref="BS33:BU38"/>
    <mergeCell ref="CC33:CE34"/>
    <mergeCell ref="CF33:CH34"/>
    <mergeCell ref="CC35:CE36"/>
    <mergeCell ref="N43:X44"/>
    <mergeCell ref="N41:X42"/>
    <mergeCell ref="AX27:AZ32"/>
    <mergeCell ref="CL33:CN38"/>
    <mergeCell ref="CB33:CB34"/>
    <mergeCell ref="CI39:CK44"/>
    <mergeCell ref="CF41:CH42"/>
    <mergeCell ref="CB43:CB44"/>
    <mergeCell ref="CC43:CE44"/>
    <mergeCell ref="CB35:CB36"/>
    <mergeCell ref="CL39:CN44"/>
    <mergeCell ref="CA41:CA42"/>
    <mergeCell ref="CA43:CA44"/>
    <mergeCell ref="CA39:CA40"/>
    <mergeCell ref="CB41:CB42"/>
    <mergeCell ref="CC41:CE42"/>
    <mergeCell ref="CF43:CH44"/>
    <mergeCell ref="BW43:BY44"/>
    <mergeCell ref="CF39:CH40"/>
    <mergeCell ref="BA39:BC44"/>
    <mergeCell ref="BM39:BO44"/>
    <mergeCell ref="BD33:BF38"/>
    <mergeCell ref="BA33:BC38"/>
    <mergeCell ref="BP33:BR38"/>
    <mergeCell ref="AR39:AT44"/>
    <mergeCell ref="BS39:BU44"/>
    <mergeCell ref="BV41:BV42"/>
    <mergeCell ref="BD39:BF44"/>
    <mergeCell ref="BP39:BR44"/>
    <mergeCell ref="BG39:BI44"/>
    <mergeCell ref="BJ39:BL44"/>
    <mergeCell ref="BV39:BV40"/>
    <mergeCell ref="BW39:BY40"/>
    <mergeCell ref="AX39:AZ44"/>
    <mergeCell ref="AU33:AW38"/>
    <mergeCell ref="CL27:CN32"/>
    <mergeCell ref="BV27:BV28"/>
    <mergeCell ref="BW27:BY28"/>
    <mergeCell ref="BZ27:BZ28"/>
    <mergeCell ref="BV29:BV30"/>
    <mergeCell ref="BW29:BY30"/>
    <mergeCell ref="CA27:CA28"/>
    <mergeCell ref="CC27:CE28"/>
    <mergeCell ref="CB27:CB28"/>
    <mergeCell ref="CB29:CB30"/>
    <mergeCell ref="BZ29:BZ30"/>
    <mergeCell ref="CB31:CB32"/>
    <mergeCell ref="CA31:CA32"/>
    <mergeCell ref="BW31:BY32"/>
    <mergeCell ref="CA29:CA30"/>
    <mergeCell ref="BV31:BV32"/>
    <mergeCell ref="BZ31:BZ32"/>
    <mergeCell ref="CI27:CK32"/>
    <mergeCell ref="CC29:CE30"/>
    <mergeCell ref="CF29:CH30"/>
    <mergeCell ref="CC31:CE32"/>
    <mergeCell ref="CF27:CH28"/>
    <mergeCell ref="CF31:CH32"/>
    <mergeCell ref="CC23:CE24"/>
    <mergeCell ref="CF23:CH24"/>
    <mergeCell ref="CA25:CA26"/>
    <mergeCell ref="CB25:CB26"/>
    <mergeCell ref="CC25:CE26"/>
    <mergeCell ref="CF25:CH26"/>
    <mergeCell ref="CB23:CB24"/>
    <mergeCell ref="CI21:CK26"/>
    <mergeCell ref="CB21:CB22"/>
    <mergeCell ref="CF21:CH22"/>
    <mergeCell ref="CC21:CE22"/>
    <mergeCell ref="N5:O5"/>
    <mergeCell ref="BM15:BO20"/>
    <mergeCell ref="BS15:BU20"/>
    <mergeCell ref="BW25:BY26"/>
    <mergeCell ref="BJ21:BL26"/>
    <mergeCell ref="BZ21:BZ22"/>
    <mergeCell ref="BZ25:BZ26"/>
    <mergeCell ref="BM21:BO26"/>
    <mergeCell ref="BV21:BV22"/>
    <mergeCell ref="BV25:BV26"/>
    <mergeCell ref="BS21:BU26"/>
    <mergeCell ref="BZ13:CB14"/>
    <mergeCell ref="BZ19:BZ20"/>
    <mergeCell ref="BV17:BV18"/>
    <mergeCell ref="CB19:CB20"/>
    <mergeCell ref="BW19:BY20"/>
    <mergeCell ref="BZ17:BZ18"/>
    <mergeCell ref="BV19:BV20"/>
    <mergeCell ref="BW17:BY18"/>
    <mergeCell ref="CB17:CB18"/>
    <mergeCell ref="BW23:BY24"/>
    <mergeCell ref="CA17:CA18"/>
    <mergeCell ref="AR21:AT26"/>
    <mergeCell ref="AL15:AN20"/>
    <mergeCell ref="AF24:AH26"/>
    <mergeCell ref="CL9:CN14"/>
    <mergeCell ref="CF11:CH12"/>
    <mergeCell ref="CF13:CH14"/>
    <mergeCell ref="CI11:CK14"/>
    <mergeCell ref="CF15:CH16"/>
    <mergeCell ref="BV9:CK10"/>
    <mergeCell ref="BV11:CB12"/>
    <mergeCell ref="CC11:CE12"/>
    <mergeCell ref="CC13:CE14"/>
    <mergeCell ref="BW15:BY16"/>
    <mergeCell ref="BZ15:BZ16"/>
    <mergeCell ref="CA15:CA16"/>
    <mergeCell ref="CC15:CE16"/>
    <mergeCell ref="BV15:BV16"/>
    <mergeCell ref="CB15:CB16"/>
    <mergeCell ref="BV13:BY14"/>
    <mergeCell ref="CI15:CK20"/>
    <mergeCell ref="CL15:CN20"/>
    <mergeCell ref="CC17:CE18"/>
    <mergeCell ref="CC19:CE20"/>
    <mergeCell ref="CF19:CH20"/>
    <mergeCell ref="CF17:CH18"/>
    <mergeCell ref="CL21:CN26"/>
    <mergeCell ref="BR12:BR14"/>
    <mergeCell ref="AL9:AN14"/>
    <mergeCell ref="B9:D14"/>
    <mergeCell ref="AR9:AT14"/>
    <mergeCell ref="AO9:AQ14"/>
    <mergeCell ref="AC15:AE20"/>
    <mergeCell ref="AF18:AH20"/>
    <mergeCell ref="AF15:AH17"/>
    <mergeCell ref="BD9:BU11"/>
    <mergeCell ref="BA15:BC20"/>
    <mergeCell ref="BP15:BR20"/>
    <mergeCell ref="BJ15:BL20"/>
    <mergeCell ref="Z15:AB17"/>
    <mergeCell ref="Z18:AB20"/>
    <mergeCell ref="Y15:Y20"/>
    <mergeCell ref="AI11:AK12"/>
    <mergeCell ref="AF13:AH14"/>
    <mergeCell ref="AI13:AK14"/>
    <mergeCell ref="AF11:AH12"/>
    <mergeCell ref="AO15:AQ20"/>
    <mergeCell ref="AR15:AT20"/>
    <mergeCell ref="AI15:AK17"/>
    <mergeCell ref="AC11:AE14"/>
    <mergeCell ref="Z9:AB11"/>
    <mergeCell ref="AU27:AW32"/>
    <mergeCell ref="AO21:AQ26"/>
    <mergeCell ref="AI24:AK26"/>
    <mergeCell ref="AI21:AK23"/>
    <mergeCell ref="AI30:AK32"/>
    <mergeCell ref="BD21:BF26"/>
    <mergeCell ref="BP21:BR26"/>
    <mergeCell ref="AU21:AW26"/>
    <mergeCell ref="BA21:BC26"/>
    <mergeCell ref="AF36:AH38"/>
    <mergeCell ref="Z54:AB56"/>
    <mergeCell ref="AC33:AE38"/>
    <mergeCell ref="AF42:AH44"/>
    <mergeCell ref="AF39:AH41"/>
    <mergeCell ref="AI36:AK38"/>
    <mergeCell ref="AC51:AE56"/>
    <mergeCell ref="A51:A56"/>
    <mergeCell ref="N47:X48"/>
    <mergeCell ref="N53:X54"/>
    <mergeCell ref="N55:X56"/>
    <mergeCell ref="N51:T52"/>
    <mergeCell ref="U51:X52"/>
    <mergeCell ref="A45:A50"/>
    <mergeCell ref="N49:X50"/>
    <mergeCell ref="A39:A44"/>
    <mergeCell ref="N45:T46"/>
    <mergeCell ref="U45:X46"/>
    <mergeCell ref="Z51:AB53"/>
    <mergeCell ref="B39:D44"/>
    <mergeCell ref="AI42:AK44"/>
    <mergeCell ref="AI39:AK41"/>
    <mergeCell ref="H39:J44"/>
    <mergeCell ref="K39:M44"/>
    <mergeCell ref="A15:A20"/>
    <mergeCell ref="A21:A26"/>
    <mergeCell ref="A27:A32"/>
    <mergeCell ref="A33:A38"/>
    <mergeCell ref="N29:X30"/>
    <mergeCell ref="N35:X36"/>
    <mergeCell ref="Y45:Y50"/>
    <mergeCell ref="Y21:Y26"/>
    <mergeCell ref="Y33:Y38"/>
    <mergeCell ref="N37:X38"/>
    <mergeCell ref="U21:X22"/>
    <mergeCell ref="Y39:Y44"/>
    <mergeCell ref="N27:T28"/>
    <mergeCell ref="N15:T16"/>
    <mergeCell ref="U15:X16"/>
    <mergeCell ref="N23:X24"/>
    <mergeCell ref="N21:T22"/>
    <mergeCell ref="N17:X18"/>
    <mergeCell ref="N19:X20"/>
    <mergeCell ref="B33:D38"/>
    <mergeCell ref="B27:D32"/>
    <mergeCell ref="B15:D20"/>
    <mergeCell ref="N39:T40"/>
    <mergeCell ref="U39:X40"/>
    <mergeCell ref="A57:A62"/>
    <mergeCell ref="A63:A68"/>
    <mergeCell ref="N57:T58"/>
    <mergeCell ref="U57:X58"/>
    <mergeCell ref="N59:X60"/>
    <mergeCell ref="N65:X66"/>
    <mergeCell ref="N63:T64"/>
    <mergeCell ref="U63:X64"/>
    <mergeCell ref="Z63:AB65"/>
    <mergeCell ref="Z66:AB68"/>
    <mergeCell ref="N67:X68"/>
    <mergeCell ref="N61:X62"/>
    <mergeCell ref="Y63:Y68"/>
    <mergeCell ref="Y57:Y62"/>
    <mergeCell ref="B63:D68"/>
    <mergeCell ref="Z57:AB59"/>
    <mergeCell ref="Z60:AB62"/>
    <mergeCell ref="H57:J62"/>
    <mergeCell ref="K57:M62"/>
    <mergeCell ref="E63:G68"/>
    <mergeCell ref="H63:J68"/>
    <mergeCell ref="K63:M68"/>
    <mergeCell ref="CF35:CH36"/>
    <mergeCell ref="AI18:AK20"/>
    <mergeCell ref="BD7:BH7"/>
    <mergeCell ref="AU9:AW14"/>
    <mergeCell ref="BG15:BI20"/>
    <mergeCell ref="BD15:BF20"/>
    <mergeCell ref="BA9:BC14"/>
    <mergeCell ref="AX9:AZ14"/>
    <mergeCell ref="AX15:AZ20"/>
    <mergeCell ref="AU15:AW20"/>
    <mergeCell ref="BI12:BI14"/>
    <mergeCell ref="BD12:BE14"/>
    <mergeCell ref="BG12:BH14"/>
    <mergeCell ref="BF12:BF14"/>
    <mergeCell ref="BG27:BI32"/>
    <mergeCell ref="BD27:BF32"/>
    <mergeCell ref="AI27:AK29"/>
    <mergeCell ref="BS27:BU32"/>
    <mergeCell ref="AR27:AT32"/>
    <mergeCell ref="BG21:BI26"/>
    <mergeCell ref="AL21:AN26"/>
    <mergeCell ref="AL27:AN32"/>
    <mergeCell ref="AX21:AZ26"/>
    <mergeCell ref="BA27:BC32"/>
    <mergeCell ref="Z21:AB23"/>
    <mergeCell ref="BV23:BV24"/>
    <mergeCell ref="BT12:BU14"/>
    <mergeCell ref="BJ12:BK14"/>
    <mergeCell ref="BS12:BS14"/>
    <mergeCell ref="BP12:BQ14"/>
    <mergeCell ref="CI57:CK62"/>
    <mergeCell ref="BL12:BL14"/>
    <mergeCell ref="CA19:CA20"/>
    <mergeCell ref="CA21:CA22"/>
    <mergeCell ref="CA23:CA24"/>
    <mergeCell ref="BW21:BY22"/>
    <mergeCell ref="CI33:CK38"/>
    <mergeCell ref="CI45:CK50"/>
    <mergeCell ref="CI51:CK56"/>
    <mergeCell ref="CA37:CA38"/>
    <mergeCell ref="CA33:CA34"/>
    <mergeCell ref="CA35:CA36"/>
    <mergeCell ref="BZ33:BZ34"/>
    <mergeCell ref="BZ37:BZ38"/>
    <mergeCell ref="BP27:BR32"/>
    <mergeCell ref="BJ27:BL32"/>
    <mergeCell ref="BZ23:BZ24"/>
    <mergeCell ref="BZ35:BZ36"/>
    <mergeCell ref="O3:R3"/>
    <mergeCell ref="AL5:AP5"/>
    <mergeCell ref="N7:P7"/>
    <mergeCell ref="Q7:AP7"/>
    <mergeCell ref="Z69:AB71"/>
    <mergeCell ref="Z72:AB74"/>
    <mergeCell ref="P5:Q5"/>
    <mergeCell ref="R5:S5"/>
    <mergeCell ref="T5:Y5"/>
    <mergeCell ref="Z5:AC5"/>
    <mergeCell ref="AD5:AG5"/>
    <mergeCell ref="AH5:AK5"/>
    <mergeCell ref="Y9:Y14"/>
    <mergeCell ref="AI57:AK59"/>
    <mergeCell ref="AF60:AH62"/>
    <mergeCell ref="Z24:AB26"/>
    <mergeCell ref="Z27:AB29"/>
    <mergeCell ref="Z30:AB32"/>
    <mergeCell ref="Z33:AB35"/>
    <mergeCell ref="Z36:AB38"/>
    <mergeCell ref="Z39:AB41"/>
    <mergeCell ref="Z42:AB44"/>
    <mergeCell ref="Z45:AB47"/>
    <mergeCell ref="Z48:AB50"/>
  </mergeCells>
  <phoneticPr fontId="1"/>
  <conditionalFormatting sqref="BA15:BC80">
    <cfRule type="cellIs" dxfId="11" priority="3" operator="equal">
      <formula>"誤入力"</formula>
    </cfRule>
  </conditionalFormatting>
  <conditionalFormatting sqref="BS15:BU74">
    <cfRule type="cellIs" dxfId="10" priority="1" operator="lessThan">
      <formula>0</formula>
    </cfRule>
  </conditionalFormatting>
  <conditionalFormatting sqref="BS15:BU80">
    <cfRule type="cellIs" dxfId="9" priority="2" operator="equal">
      <formula>"誤入力"</formula>
    </cfRule>
  </conditionalFormatting>
  <dataValidations count="7">
    <dataValidation imeMode="off" allowBlank="1" showInputMessage="1" showErrorMessage="1" sqref="AF75 BA7:BC7 AW7:AY7 AF72:AH74 AF66:AH68 AF60:AH62 AF54:AH56 AF48:AH50 AF42:AH44 AF36:AH38 AF30:AH32 AF24:AH26 AF18:AH20 CB15:CH74 BW15:BZ74 BD15:BR74 CI45 CI51 CI57 AC15:AE74 BG12 AF51 AF45 AF39 BP12 BJ12 AF33 AF27 BM12 AF69 AF15 CI69 CI63 BS12 AF63 BD12 AF57 AF21 CI15 CI21 CI27 CI33 CI39 AR15:AZ74 B15:M74 AL15:AN74"/>
    <dataValidation imeMode="hiragana" allowBlank="1" showInputMessage="1" showErrorMessage="1" sqref="N15:X74 R6:AL6"/>
    <dataValidation imeMode="fullAlpha" allowBlank="1" showInputMessage="1" showErrorMessage="1" sqref="AV7"/>
    <dataValidation type="list" allowBlank="1" showInputMessage="1" showErrorMessage="1" sqref="BV15:BV74">
      <formula1>"　,◎"</formula1>
    </dataValidation>
    <dataValidation type="list" allowBlank="1" showInputMessage="1" sqref="CL15:CN74">
      <formula1>"契約書,見積書,実行予算書,その他書類,現場確認"</formula1>
    </dataValidation>
    <dataValidation imeMode="halfAlpha" allowBlank="1" showInputMessage="1" showErrorMessage="1" promptTitle="西暦で入力" prompt="例：2019/12" sqref="Z15:AB74"/>
    <dataValidation type="list" allowBlank="1" showInputMessage="1" sqref="Y15:Y74">
      <formula1>"　,元請,下請,ＪＶ,その他"</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zoomScale="80" zoomScaleNormal="80" zoomScaleSheetLayoutView="80" workbookViewId="0">
      <selection activeCell="H15" sqref="H15:K18"/>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80</v>
      </c>
      <c r="AW4" s="1225"/>
      <c r="AX4" s="1225"/>
      <c r="AY4" s="1225"/>
      <c r="AZ4" s="1225"/>
      <c r="BA4" s="1225"/>
      <c r="BB4" s="1225"/>
      <c r="BC4" s="1225"/>
      <c r="BD4" s="1225"/>
      <c r="BE4" s="1225"/>
      <c r="BF4" s="1225"/>
      <c r="BG4" s="1225" t="s">
        <v>84</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183" t="str">
        <f>IF(明細①!P5="","",明細①!P5)</f>
        <v/>
      </c>
      <c r="Q5" s="1183"/>
      <c r="R5" s="1184" t="s">
        <v>12</v>
      </c>
      <c r="S5" s="1184"/>
      <c r="T5" s="1587" t="str">
        <f>IF(明細①!T5="","",明細①!T5)</f>
        <v/>
      </c>
      <c r="U5" s="1587"/>
      <c r="V5" s="1587"/>
      <c r="W5" s="1587"/>
      <c r="X5" s="1587"/>
      <c r="Y5" s="1587"/>
      <c r="Z5" s="1184" t="s">
        <v>13</v>
      </c>
      <c r="AA5" s="1184"/>
      <c r="AB5" s="1184"/>
      <c r="AC5" s="1184"/>
      <c r="AD5" s="1183" t="str">
        <f>IF(明細①!AD5="","",明細①!AD5)</f>
        <v/>
      </c>
      <c r="AE5" s="1183"/>
      <c r="AF5" s="1183"/>
      <c r="AG5" s="1183"/>
      <c r="AH5" s="1184" t="s">
        <v>14</v>
      </c>
      <c r="AI5" s="1184"/>
      <c r="AJ5" s="1184"/>
      <c r="AK5" s="1184"/>
      <c r="AL5" s="1183" t="str">
        <f>IF(明細①!AL5="","",明細①!AL5)</f>
        <v/>
      </c>
      <c r="AM5" s="1183"/>
      <c r="AN5" s="1183"/>
      <c r="AO5" s="1183"/>
      <c r="AP5" s="1183"/>
      <c r="AV5" s="1225"/>
      <c r="AW5" s="1225"/>
      <c r="AX5" s="1225"/>
      <c r="AY5" s="1225"/>
      <c r="AZ5" s="1225"/>
      <c r="BA5" s="1225"/>
      <c r="BB5" s="1225"/>
      <c r="BC5" s="1225"/>
      <c r="BD5" s="1225"/>
      <c r="BE5" s="1225"/>
      <c r="BF5" s="1225"/>
      <c r="BG5" s="1225"/>
      <c r="BH5" s="1225"/>
      <c r="BI5" s="21"/>
      <c r="BJ5" s="21"/>
      <c r="CF5" s="1196"/>
      <c r="CG5" s="1197"/>
      <c r="CH5" s="1198"/>
      <c r="CI5" s="1194"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184" t="s">
        <v>167</v>
      </c>
      <c r="O7" s="1184"/>
      <c r="P7" s="1184"/>
      <c r="Q7" s="1586" t="str">
        <f>IF(明細①!Q7="","",明細①!Q7)</f>
        <v/>
      </c>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U7" s="28"/>
      <c r="AV7" s="29" t="s">
        <v>82</v>
      </c>
      <c r="AW7" s="1594" t="str">
        <f>IF(明細①!AW7="","",明細①!AW7)</f>
        <v/>
      </c>
      <c r="AX7" s="1594"/>
      <c r="AY7" s="1594"/>
      <c r="AZ7" s="29" t="s">
        <v>18</v>
      </c>
      <c r="BA7" s="1594" t="str">
        <f>IF(明細①!BA7="","",明細①!BA7)</f>
        <v/>
      </c>
      <c r="BB7" s="1594"/>
      <c r="BC7" s="1594"/>
      <c r="BD7" s="1192" t="s">
        <v>19</v>
      </c>
      <c r="BE7" s="1192"/>
      <c r="BF7" s="1192"/>
      <c r="BG7" s="1192"/>
      <c r="BH7" s="1192"/>
      <c r="CH7" s="1227" t="s">
        <v>15</v>
      </c>
      <c r="CI7" s="1227"/>
      <c r="CJ7" s="1227"/>
      <c r="CK7" s="1595" t="str">
        <f>IF(合計!BX7="","",合計!BX7)</f>
        <v/>
      </c>
      <c r="CL7" s="1595"/>
      <c r="CM7" s="1595"/>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76</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478"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88" t="s">
        <v>127</v>
      </c>
      <c r="CD11" s="1511"/>
      <c r="CE11" s="1511"/>
      <c r="CF11" s="1588" t="s">
        <v>129</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591"/>
      <c r="P13" s="1591"/>
      <c r="Q13" s="1591"/>
      <c r="R13" s="1591"/>
      <c r="S13" s="1591"/>
      <c r="T13" s="1591"/>
      <c r="U13" s="1591"/>
      <c r="V13" s="1591"/>
      <c r="W13" s="1591"/>
      <c r="X13" s="1592"/>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589" t="str">
        <f>IF(明細①!CC13="","",明細①!CC13)</f>
        <v/>
      </c>
      <c r="CD13" s="1589"/>
      <c r="CE13" s="1589"/>
      <c r="CF13" s="1589" t="str">
        <f>IF(明細①!CF13="","",明細①!CF13)</f>
        <v/>
      </c>
      <c r="CG13" s="1589"/>
      <c r="CH13" s="1589"/>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510"/>
      <c r="O14" s="1428"/>
      <c r="P14" s="1428"/>
      <c r="Q14" s="1428"/>
      <c r="R14" s="1428"/>
      <c r="S14" s="1428"/>
      <c r="T14" s="1428"/>
      <c r="U14" s="1428"/>
      <c r="V14" s="1428"/>
      <c r="W14" s="1428"/>
      <c r="X14" s="1593"/>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590"/>
      <c r="CD14" s="1590"/>
      <c r="CE14" s="1590"/>
      <c r="CF14" s="1590"/>
      <c r="CG14" s="1590"/>
      <c r="CH14" s="1590"/>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85</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9"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CH7:CJ7"/>
    <mergeCell ref="CK7:CM7"/>
    <mergeCell ref="BG4:BH5"/>
    <mergeCell ref="E9:G14"/>
    <mergeCell ref="H9:J14"/>
    <mergeCell ref="K9:M14"/>
    <mergeCell ref="E15:G20"/>
    <mergeCell ref="H15:J20"/>
    <mergeCell ref="K15:M20"/>
    <mergeCell ref="CF5:CH5"/>
    <mergeCell ref="N15:T16"/>
    <mergeCell ref="AW7:AY7"/>
    <mergeCell ref="BF12:BF14"/>
    <mergeCell ref="BD12:BE14"/>
    <mergeCell ref="AF11:AH12"/>
    <mergeCell ref="AC9:AK10"/>
    <mergeCell ref="Z12:AB14"/>
    <mergeCell ref="AC11:AE14"/>
    <mergeCell ref="Z9:AB11"/>
    <mergeCell ref="N5:O5"/>
    <mergeCell ref="AI13:AK14"/>
    <mergeCell ref="AL5:AP5"/>
    <mergeCell ref="N7:P7"/>
    <mergeCell ref="Q7:AP7"/>
    <mergeCell ref="AV4:BF5"/>
    <mergeCell ref="AL9:AN14"/>
    <mergeCell ref="BD9:BU11"/>
    <mergeCell ref="BP12:BQ14"/>
    <mergeCell ref="BR12:BR14"/>
    <mergeCell ref="BS15:BU20"/>
    <mergeCell ref="BS12:BS14"/>
    <mergeCell ref="BP15:BR20"/>
    <mergeCell ref="AU15:AW20"/>
    <mergeCell ref="BM12:BN14"/>
    <mergeCell ref="BO12:BO14"/>
    <mergeCell ref="BM15:BO20"/>
    <mergeCell ref="AO9:AQ14"/>
    <mergeCell ref="AR9:AT14"/>
    <mergeCell ref="AX9:AZ14"/>
    <mergeCell ref="BA9:BC14"/>
    <mergeCell ref="BL12:BL14"/>
    <mergeCell ref="BJ12:BK14"/>
    <mergeCell ref="BI12:BI14"/>
    <mergeCell ref="BG12:BH14"/>
    <mergeCell ref="AU9:AW14"/>
    <mergeCell ref="B75:D80"/>
    <mergeCell ref="B51:D56"/>
    <mergeCell ref="B57:D62"/>
    <mergeCell ref="B63:D68"/>
    <mergeCell ref="B69:D74"/>
    <mergeCell ref="B15:D20"/>
    <mergeCell ref="BM45:BO50"/>
    <mergeCell ref="CI5:CN5"/>
    <mergeCell ref="BM69:BO74"/>
    <mergeCell ref="BD7:BH7"/>
    <mergeCell ref="AR69:AT74"/>
    <mergeCell ref="BD69:BF74"/>
    <mergeCell ref="AX69:AZ74"/>
    <mergeCell ref="AL69:AN74"/>
    <mergeCell ref="AO69:AQ74"/>
    <mergeCell ref="AF72:AH74"/>
    <mergeCell ref="AI72:AK74"/>
    <mergeCell ref="AC27:AE32"/>
    <mergeCell ref="Y21:Y26"/>
    <mergeCell ref="N49:X50"/>
    <mergeCell ref="AC51:AE56"/>
    <mergeCell ref="CA71:CA72"/>
    <mergeCell ref="CB71:CB72"/>
    <mergeCell ref="BS75:BU80"/>
    <mergeCell ref="BP75:BR80"/>
    <mergeCell ref="BV71:BV72"/>
    <mergeCell ref="BV73:BV74"/>
    <mergeCell ref="BS69:BU74"/>
    <mergeCell ref="BP69:BR74"/>
    <mergeCell ref="BV69:BV70"/>
    <mergeCell ref="BZ75:CB80"/>
    <mergeCell ref="BV75:BV80"/>
    <mergeCell ref="BW75:BY80"/>
    <mergeCell ref="AU69:AW74"/>
    <mergeCell ref="BA69:BC74"/>
    <mergeCell ref="A69:A74"/>
    <mergeCell ref="N69:T70"/>
    <mergeCell ref="U69:X70"/>
    <mergeCell ref="Y69:Y74"/>
    <mergeCell ref="N73:X74"/>
    <mergeCell ref="N71:X72"/>
    <mergeCell ref="AF69:AH71"/>
    <mergeCell ref="AI69:AK71"/>
    <mergeCell ref="N81:P81"/>
    <mergeCell ref="N84:P84"/>
    <mergeCell ref="N82:P82"/>
    <mergeCell ref="N43:X44"/>
    <mergeCell ref="N41:X42"/>
    <mergeCell ref="AL21:AN26"/>
    <mergeCell ref="AL27:AN32"/>
    <mergeCell ref="H45:J50"/>
    <mergeCell ref="K45:M50"/>
    <mergeCell ref="N31:X32"/>
    <mergeCell ref="N23:X24"/>
    <mergeCell ref="U21:X22"/>
    <mergeCell ref="AC69:AE74"/>
    <mergeCell ref="AL45:AN50"/>
    <mergeCell ref="N25:X26"/>
    <mergeCell ref="N27:T28"/>
    <mergeCell ref="U33:X34"/>
    <mergeCell ref="N83:P83"/>
    <mergeCell ref="AF78:AH80"/>
    <mergeCell ref="AI75:AK77"/>
    <mergeCell ref="AI78:AK80"/>
    <mergeCell ref="AC75:AE80"/>
    <mergeCell ref="AC63:AE68"/>
    <mergeCell ref="H75:J80"/>
    <mergeCell ref="B9:D14"/>
    <mergeCell ref="BA7:BC7"/>
    <mergeCell ref="E27:G32"/>
    <mergeCell ref="AF13:AH14"/>
    <mergeCell ref="N9:T10"/>
    <mergeCell ref="U9:X10"/>
    <mergeCell ref="N13:X14"/>
    <mergeCell ref="N11:X12"/>
    <mergeCell ref="Z15:AB17"/>
    <mergeCell ref="Z21:AB23"/>
    <mergeCell ref="Z24:AB26"/>
    <mergeCell ref="Z27:AB29"/>
    <mergeCell ref="Z30:AB32"/>
    <mergeCell ref="AL15:AN20"/>
    <mergeCell ref="AU27:AW32"/>
    <mergeCell ref="BA27:BC32"/>
    <mergeCell ref="AO15:AQ20"/>
    <mergeCell ref="AO27:AQ32"/>
    <mergeCell ref="AF24:AH26"/>
    <mergeCell ref="BA63:BC68"/>
    <mergeCell ref="BM63:BO68"/>
    <mergeCell ref="AX63:AZ68"/>
    <mergeCell ref="AF63:AH65"/>
    <mergeCell ref="AL63:AN68"/>
    <mergeCell ref="AF66:AH68"/>
    <mergeCell ref="CA67:CA68"/>
    <mergeCell ref="BV65:BV66"/>
    <mergeCell ref="BW65:BY66"/>
    <mergeCell ref="BZ65:BZ66"/>
    <mergeCell ref="BZ67:BZ68"/>
    <mergeCell ref="CA65:CA66"/>
    <mergeCell ref="BW67:BY68"/>
    <mergeCell ref="BV67:BV68"/>
    <mergeCell ref="BP63:BR68"/>
    <mergeCell ref="BS63:BU68"/>
    <mergeCell ref="AI66:AK68"/>
    <mergeCell ref="AI63:AK65"/>
    <mergeCell ref="BZ63:BZ64"/>
    <mergeCell ref="BV63:BV64"/>
    <mergeCell ref="BW63:BY64"/>
    <mergeCell ref="BM75:BO80"/>
    <mergeCell ref="BJ75:BL80"/>
    <mergeCell ref="BG75:BI80"/>
    <mergeCell ref="AX75:AZ80"/>
    <mergeCell ref="BG69:BI74"/>
    <mergeCell ref="BJ69:BL74"/>
    <mergeCell ref="E63:G68"/>
    <mergeCell ref="H63:J68"/>
    <mergeCell ref="K63:M68"/>
    <mergeCell ref="E69:G74"/>
    <mergeCell ref="H69:J74"/>
    <mergeCell ref="K69:M74"/>
    <mergeCell ref="E75:G80"/>
    <mergeCell ref="AL75:AN80"/>
    <mergeCell ref="AO75:AQ80"/>
    <mergeCell ref="BG63:BI68"/>
    <mergeCell ref="BJ63:BL68"/>
    <mergeCell ref="AU63:AW68"/>
    <mergeCell ref="AO63:AQ68"/>
    <mergeCell ref="AR63:AT68"/>
    <mergeCell ref="AU75:AW80"/>
    <mergeCell ref="BA75:BC80"/>
    <mergeCell ref="N75:AB80"/>
    <mergeCell ref="AF75:AH77"/>
    <mergeCell ref="K75:M80"/>
    <mergeCell ref="CC57:CE58"/>
    <mergeCell ref="CC51:CE52"/>
    <mergeCell ref="CI69:CK74"/>
    <mergeCell ref="CC69:CE70"/>
    <mergeCell ref="CC73:CE74"/>
    <mergeCell ref="CB69:CB70"/>
    <mergeCell ref="BW71:BY72"/>
    <mergeCell ref="BZ71:BZ72"/>
    <mergeCell ref="BW73:BY74"/>
    <mergeCell ref="BZ73:BZ74"/>
    <mergeCell ref="BW69:BY70"/>
    <mergeCell ref="BZ69:BZ70"/>
    <mergeCell ref="CA73:CA74"/>
    <mergeCell ref="CB73:CB74"/>
    <mergeCell ref="CA69:CA70"/>
    <mergeCell ref="CF63:CH64"/>
    <mergeCell ref="CA63:CA64"/>
    <mergeCell ref="AL57:AN62"/>
    <mergeCell ref="AF60:AH62"/>
    <mergeCell ref="Z60:AB62"/>
    <mergeCell ref="AO57:AQ62"/>
    <mergeCell ref="AR57:AT62"/>
    <mergeCell ref="CI51:CK56"/>
    <mergeCell ref="AI54:AK56"/>
    <mergeCell ref="AO51:AQ56"/>
    <mergeCell ref="AI60:AK62"/>
    <mergeCell ref="AU51:AW56"/>
    <mergeCell ref="AU57:AW62"/>
    <mergeCell ref="Y45:Y50"/>
    <mergeCell ref="Z45:AB47"/>
    <mergeCell ref="Z48:AB50"/>
    <mergeCell ref="E51:G56"/>
    <mergeCell ref="H51:J56"/>
    <mergeCell ref="K51:M56"/>
    <mergeCell ref="E57:G62"/>
    <mergeCell ref="H57:J62"/>
    <mergeCell ref="K57:M62"/>
    <mergeCell ref="AI57:AK59"/>
    <mergeCell ref="N45:T46"/>
    <mergeCell ref="U45:X46"/>
    <mergeCell ref="Y51:Y56"/>
    <mergeCell ref="AU45:AW50"/>
    <mergeCell ref="AR45:AT50"/>
    <mergeCell ref="AI51:AK53"/>
    <mergeCell ref="Z51:AB53"/>
    <mergeCell ref="Z54:AB56"/>
    <mergeCell ref="Z57:AB59"/>
    <mergeCell ref="BJ51:BL56"/>
    <mergeCell ref="BM51:BO56"/>
    <mergeCell ref="BW57:BY58"/>
    <mergeCell ref="BZ57:BZ58"/>
    <mergeCell ref="BZ61:BZ62"/>
    <mergeCell ref="BS57:BU62"/>
    <mergeCell ref="BW61:BY62"/>
    <mergeCell ref="BW59:BY60"/>
    <mergeCell ref="BP51:BR56"/>
    <mergeCell ref="BS51:BU56"/>
    <mergeCell ref="BV61:BV62"/>
    <mergeCell ref="BM57:BO62"/>
    <mergeCell ref="BV59:BV60"/>
    <mergeCell ref="BJ57:BL62"/>
    <mergeCell ref="BP57:BR62"/>
    <mergeCell ref="BV55:BV56"/>
    <mergeCell ref="BV57:BV58"/>
    <mergeCell ref="BV51:BV52"/>
    <mergeCell ref="CI57:CK62"/>
    <mergeCell ref="CF57:CH58"/>
    <mergeCell ref="BZ51:BZ52"/>
    <mergeCell ref="CB57:CB58"/>
    <mergeCell ref="CC65:CE66"/>
    <mergeCell ref="CF65:CH66"/>
    <mergeCell ref="CC67:CE68"/>
    <mergeCell ref="CF67:CH68"/>
    <mergeCell ref="CC75:CE80"/>
    <mergeCell ref="CB63:CB64"/>
    <mergeCell ref="CB67:CB68"/>
    <mergeCell ref="CB65:CB66"/>
    <mergeCell ref="CL63:CN68"/>
    <mergeCell ref="CI63:CK68"/>
    <mergeCell ref="CL75:CN80"/>
    <mergeCell ref="CF75:CH80"/>
    <mergeCell ref="CI75:CK80"/>
    <mergeCell ref="CF73:CH74"/>
    <mergeCell ref="CF71:CH72"/>
    <mergeCell ref="CC71:CE72"/>
    <mergeCell ref="CF69:CH70"/>
    <mergeCell ref="CC63:CE64"/>
    <mergeCell ref="CL69:CN74"/>
    <mergeCell ref="CL57:CN62"/>
    <mergeCell ref="CF61:CH62"/>
    <mergeCell ref="CF59:CH60"/>
    <mergeCell ref="AL51:AN56"/>
    <mergeCell ref="CA59:CA60"/>
    <mergeCell ref="CA55:CA56"/>
    <mergeCell ref="BD63:BF68"/>
    <mergeCell ref="CA51:CA52"/>
    <mergeCell ref="CA57:CA58"/>
    <mergeCell ref="CA53:CA54"/>
    <mergeCell ref="BG57:BI62"/>
    <mergeCell ref="BW55:BY56"/>
    <mergeCell ref="BZ55:BZ56"/>
    <mergeCell ref="BV53:BV54"/>
    <mergeCell ref="BW51:BY52"/>
    <mergeCell ref="CC61:CE62"/>
    <mergeCell ref="CC59:CE60"/>
    <mergeCell ref="CA61:CA62"/>
    <mergeCell ref="CB61:CB62"/>
    <mergeCell ref="BA51:BC56"/>
    <mergeCell ref="BZ59:BZ60"/>
    <mergeCell ref="CB59:CB60"/>
    <mergeCell ref="BZ53:BZ54"/>
    <mergeCell ref="BW53:BY54"/>
    <mergeCell ref="CF47:CH48"/>
    <mergeCell ref="CB51:CB52"/>
    <mergeCell ref="CC45:CE46"/>
    <mergeCell ref="BZ45:BZ46"/>
    <mergeCell ref="CL51:CN56"/>
    <mergeCell ref="CF51:CH52"/>
    <mergeCell ref="CF55:CH56"/>
    <mergeCell ref="CC53:CE54"/>
    <mergeCell ref="CB53:CB54"/>
    <mergeCell ref="CB55:CB56"/>
    <mergeCell ref="CC55:CE56"/>
    <mergeCell ref="CC47:CE48"/>
    <mergeCell ref="BZ49:BZ50"/>
    <mergeCell ref="CL45:CN50"/>
    <mergeCell ref="CF49:CH50"/>
    <mergeCell ref="CA49:CA50"/>
    <mergeCell ref="CB49:CB50"/>
    <mergeCell ref="CF45:CH46"/>
    <mergeCell ref="CA45:CA46"/>
    <mergeCell ref="CB45:CB46"/>
    <mergeCell ref="CC49:CE50"/>
    <mergeCell ref="CA47:CA48"/>
    <mergeCell ref="CB47:CB48"/>
    <mergeCell ref="CF53:CH54"/>
    <mergeCell ref="CF43:CH44"/>
    <mergeCell ref="CF39:CH40"/>
    <mergeCell ref="CB35:CB36"/>
    <mergeCell ref="BV41:BV42"/>
    <mergeCell ref="CA39:CA40"/>
    <mergeCell ref="CC37:CE38"/>
    <mergeCell ref="CF37:CH38"/>
    <mergeCell ref="BW39:BY40"/>
    <mergeCell ref="BW43:BY44"/>
    <mergeCell ref="BV43:BV44"/>
    <mergeCell ref="BV49:BV50"/>
    <mergeCell ref="BV45:BV46"/>
    <mergeCell ref="BV47:BV48"/>
    <mergeCell ref="AR39:AT44"/>
    <mergeCell ref="AX45:AZ50"/>
    <mergeCell ref="BD45:BF50"/>
    <mergeCell ref="BA45:BC50"/>
    <mergeCell ref="BG45:BI50"/>
    <mergeCell ref="BJ45:BL50"/>
    <mergeCell ref="CL39:CN44"/>
    <mergeCell ref="CA41:CA42"/>
    <mergeCell ref="CB41:CB42"/>
    <mergeCell ref="CC41:CE42"/>
    <mergeCell ref="CF41:CH42"/>
    <mergeCell ref="CA43:CA44"/>
    <mergeCell ref="CB43:CB44"/>
    <mergeCell ref="BW41:BY42"/>
    <mergeCell ref="AF57:AH59"/>
    <mergeCell ref="AF54:AH56"/>
    <mergeCell ref="AF51:AH53"/>
    <mergeCell ref="AF48:AH50"/>
    <mergeCell ref="AF45:AH47"/>
    <mergeCell ref="AF42:AH44"/>
    <mergeCell ref="CI39:CK44"/>
    <mergeCell ref="CI45:CK50"/>
    <mergeCell ref="CB39:CB40"/>
    <mergeCell ref="CC39:CE40"/>
    <mergeCell ref="BZ39:BZ40"/>
    <mergeCell ref="BZ41:BZ42"/>
    <mergeCell ref="BZ43:BZ44"/>
    <mergeCell ref="CC43:CE44"/>
    <mergeCell ref="AO45:AQ50"/>
    <mergeCell ref="BZ47:BZ48"/>
    <mergeCell ref="CL33:CN38"/>
    <mergeCell ref="CB33:CB34"/>
    <mergeCell ref="CC33:CE34"/>
    <mergeCell ref="CF33:CH34"/>
    <mergeCell ref="CC35:CE36"/>
    <mergeCell ref="CF35:CH36"/>
    <mergeCell ref="CI33:CK38"/>
    <mergeCell ref="CB37:CB38"/>
    <mergeCell ref="BP33:BR38"/>
    <mergeCell ref="CA33:CA34"/>
    <mergeCell ref="CA35:CA36"/>
    <mergeCell ref="BV33:BV34"/>
    <mergeCell ref="BW33:BY34"/>
    <mergeCell ref="BZ33:BZ34"/>
    <mergeCell ref="BV35:BV36"/>
    <mergeCell ref="BW35:BY36"/>
    <mergeCell ref="BV37:BV38"/>
    <mergeCell ref="BW37:BY38"/>
    <mergeCell ref="BZ35:BZ36"/>
    <mergeCell ref="CA37:CA38"/>
    <mergeCell ref="BZ37:BZ38"/>
    <mergeCell ref="BS33:BU38"/>
    <mergeCell ref="CA27:CA28"/>
    <mergeCell ref="CA29:CA30"/>
    <mergeCell ref="CB29:CB30"/>
    <mergeCell ref="BV31:BV32"/>
    <mergeCell ref="BZ29:BZ30"/>
    <mergeCell ref="CI27:CK32"/>
    <mergeCell ref="CF29:CH30"/>
    <mergeCell ref="CF27:CH28"/>
    <mergeCell ref="CF31:CH32"/>
    <mergeCell ref="CC31:CE32"/>
    <mergeCell ref="CL9:CN14"/>
    <mergeCell ref="CF11:CH12"/>
    <mergeCell ref="CF13:CH14"/>
    <mergeCell ref="CI11:CK14"/>
    <mergeCell ref="CL15:CN20"/>
    <mergeCell ref="BP21:BR26"/>
    <mergeCell ref="BV23:BV24"/>
    <mergeCell ref="BZ25:BZ26"/>
    <mergeCell ref="BJ21:BL26"/>
    <mergeCell ref="CB23:CB24"/>
    <mergeCell ref="BW23:BY24"/>
    <mergeCell ref="BZ23:BZ24"/>
    <mergeCell ref="CC11:CE12"/>
    <mergeCell ref="BT12:BU14"/>
    <mergeCell ref="CC13:CE14"/>
    <mergeCell ref="CB19:CB20"/>
    <mergeCell ref="CC17:CE18"/>
    <mergeCell ref="BZ13:CB14"/>
    <mergeCell ref="BV11:CB12"/>
    <mergeCell ref="BW17:BY18"/>
    <mergeCell ref="CA19:CA20"/>
    <mergeCell ref="CB15:CB16"/>
    <mergeCell ref="CC15:CE16"/>
    <mergeCell ref="BW15:BY16"/>
    <mergeCell ref="BV9:CK10"/>
    <mergeCell ref="CI21:CK26"/>
    <mergeCell ref="CC19:CE20"/>
    <mergeCell ref="BZ21:BZ22"/>
    <mergeCell ref="BZ19:BZ20"/>
    <mergeCell ref="CC23:CE24"/>
    <mergeCell ref="BV21:BV22"/>
    <mergeCell ref="CA25:CA26"/>
    <mergeCell ref="CB25:CB26"/>
    <mergeCell ref="CA21:CA22"/>
    <mergeCell ref="CA23:CA24"/>
    <mergeCell ref="BZ17:BZ18"/>
    <mergeCell ref="BV19:BV20"/>
    <mergeCell ref="CA15:CA16"/>
    <mergeCell ref="BV15:BV16"/>
    <mergeCell ref="BV17:BV18"/>
    <mergeCell ref="BZ15:BZ16"/>
    <mergeCell ref="BV13:BY14"/>
    <mergeCell ref="BW19:BY20"/>
    <mergeCell ref="CA17:CA18"/>
    <mergeCell ref="CB17:CB18"/>
    <mergeCell ref="BV25:BV26"/>
    <mergeCell ref="BW25:BY26"/>
    <mergeCell ref="CC25:CE26"/>
    <mergeCell ref="CF21:CH22"/>
    <mergeCell ref="CF15:CH16"/>
    <mergeCell ref="CF19:CH20"/>
    <mergeCell ref="CF17:CH18"/>
    <mergeCell ref="CI15:CK20"/>
    <mergeCell ref="CL21:CN26"/>
    <mergeCell ref="CF25:CH26"/>
    <mergeCell ref="CF23:CH24"/>
    <mergeCell ref="BS27:BU32"/>
    <mergeCell ref="CB31:CB32"/>
    <mergeCell ref="CA31:CA32"/>
    <mergeCell ref="BW31:BY32"/>
    <mergeCell ref="BZ31:BZ32"/>
    <mergeCell ref="CC27:CE28"/>
    <mergeCell ref="CC29:CE30"/>
    <mergeCell ref="CB27:CB28"/>
    <mergeCell ref="BS21:BU26"/>
    <mergeCell ref="CB21:CB22"/>
    <mergeCell ref="CC21:CE22"/>
    <mergeCell ref="CL27:CN32"/>
    <mergeCell ref="BV27:BV28"/>
    <mergeCell ref="BW27:BY28"/>
    <mergeCell ref="BZ27:BZ28"/>
    <mergeCell ref="BV29:BV30"/>
    <mergeCell ref="A15:A20"/>
    <mergeCell ref="A21:A26"/>
    <mergeCell ref="A27:A32"/>
    <mergeCell ref="A33:A38"/>
    <mergeCell ref="N29:X30"/>
    <mergeCell ref="N19:X20"/>
    <mergeCell ref="U15:X16"/>
    <mergeCell ref="N21:T22"/>
    <mergeCell ref="N17:X18"/>
    <mergeCell ref="U27:X28"/>
    <mergeCell ref="N35:X36"/>
    <mergeCell ref="N37:X38"/>
    <mergeCell ref="N33:T34"/>
    <mergeCell ref="K33:M38"/>
    <mergeCell ref="H27:J32"/>
    <mergeCell ref="K27:M32"/>
    <mergeCell ref="H33:J38"/>
    <mergeCell ref="E21:G26"/>
    <mergeCell ref="H21:J26"/>
    <mergeCell ref="K21:M26"/>
    <mergeCell ref="B21:D26"/>
    <mergeCell ref="B27:D32"/>
    <mergeCell ref="B33:D38"/>
    <mergeCell ref="E33:G38"/>
    <mergeCell ref="A39:A44"/>
    <mergeCell ref="A45:A50"/>
    <mergeCell ref="A51:A56"/>
    <mergeCell ref="N47:X48"/>
    <mergeCell ref="N53:X54"/>
    <mergeCell ref="N55:X56"/>
    <mergeCell ref="N51:T52"/>
    <mergeCell ref="U51:X52"/>
    <mergeCell ref="A57:A62"/>
    <mergeCell ref="N39:T40"/>
    <mergeCell ref="U39:X40"/>
    <mergeCell ref="B45:D50"/>
    <mergeCell ref="B39:D44"/>
    <mergeCell ref="E39:G44"/>
    <mergeCell ref="H39:J44"/>
    <mergeCell ref="K39:M44"/>
    <mergeCell ref="E45:G50"/>
    <mergeCell ref="A63:A68"/>
    <mergeCell ref="N57:T58"/>
    <mergeCell ref="U57:X58"/>
    <mergeCell ref="N59:X60"/>
    <mergeCell ref="N65:X66"/>
    <mergeCell ref="N63:T64"/>
    <mergeCell ref="U63:X64"/>
    <mergeCell ref="N67:X68"/>
    <mergeCell ref="N61:X62"/>
    <mergeCell ref="AR75:AT80"/>
    <mergeCell ref="AX33:AZ38"/>
    <mergeCell ref="AX39:AZ44"/>
    <mergeCell ref="AR21:AT26"/>
    <mergeCell ref="AR27:AT32"/>
    <mergeCell ref="AX21:AZ26"/>
    <mergeCell ref="AX27:AZ32"/>
    <mergeCell ref="BG15:BI20"/>
    <mergeCell ref="BD15:BF20"/>
    <mergeCell ref="BA15:BC20"/>
    <mergeCell ref="AX15:AZ20"/>
    <mergeCell ref="AR15:AT20"/>
    <mergeCell ref="BG33:BI38"/>
    <mergeCell ref="BD27:BF32"/>
    <mergeCell ref="BA57:BC62"/>
    <mergeCell ref="BG21:BI26"/>
    <mergeCell ref="BG27:BI32"/>
    <mergeCell ref="BG51:BI56"/>
    <mergeCell ref="BD75:BF80"/>
    <mergeCell ref="BD51:BF56"/>
    <mergeCell ref="BD57:BF62"/>
    <mergeCell ref="AX57:AZ62"/>
    <mergeCell ref="AX51:AZ56"/>
    <mergeCell ref="AR51:AT56"/>
    <mergeCell ref="BW49:BY50"/>
    <mergeCell ref="BW29:BY30"/>
    <mergeCell ref="BD33:BF38"/>
    <mergeCell ref="AR33:AT38"/>
    <mergeCell ref="BA33:BC38"/>
    <mergeCell ref="BA21:BC26"/>
    <mergeCell ref="BD21:BF26"/>
    <mergeCell ref="BW47:BY48"/>
    <mergeCell ref="BJ15:BL20"/>
    <mergeCell ref="BP27:BR32"/>
    <mergeCell ref="BJ27:BL32"/>
    <mergeCell ref="BM27:BO32"/>
    <mergeCell ref="BS45:BU50"/>
    <mergeCell ref="BD39:BF44"/>
    <mergeCell ref="BM33:BO38"/>
    <mergeCell ref="BM39:BO44"/>
    <mergeCell ref="BM21:BO26"/>
    <mergeCell ref="BP45:BR50"/>
    <mergeCell ref="BP39:BR44"/>
    <mergeCell ref="BG39:BI44"/>
    <mergeCell ref="BJ39:BL44"/>
    <mergeCell ref="BS39:BU44"/>
    <mergeCell ref="BW21:BY22"/>
    <mergeCell ref="BJ33:BL38"/>
    <mergeCell ref="BW45:BY46"/>
    <mergeCell ref="Z33:AB35"/>
    <mergeCell ref="Z36:AB38"/>
    <mergeCell ref="AC21:AE26"/>
    <mergeCell ref="AC33:AE38"/>
    <mergeCell ref="AI27:AK29"/>
    <mergeCell ref="AI33:AK35"/>
    <mergeCell ref="AF36:AH38"/>
    <mergeCell ref="AI36:AK38"/>
    <mergeCell ref="AI30:AK32"/>
    <mergeCell ref="AO33:AQ38"/>
    <mergeCell ref="AL33:AN38"/>
    <mergeCell ref="AI24:AK26"/>
    <mergeCell ref="AF21:AH23"/>
    <mergeCell ref="AU21:AW26"/>
    <mergeCell ref="AO21:AQ26"/>
    <mergeCell ref="AU33:AW38"/>
    <mergeCell ref="AU39:AW44"/>
    <mergeCell ref="BV39:BV40"/>
    <mergeCell ref="BA39:BC44"/>
    <mergeCell ref="AL39:AN44"/>
    <mergeCell ref="AO39:AQ44"/>
    <mergeCell ref="AH5:AK5"/>
    <mergeCell ref="AI42:AK44"/>
    <mergeCell ref="AI39:AK41"/>
    <mergeCell ref="AC45:AE50"/>
    <mergeCell ref="Y9:Y14"/>
    <mergeCell ref="Y15:Y20"/>
    <mergeCell ref="AI11:AK12"/>
    <mergeCell ref="AC15:AE20"/>
    <mergeCell ref="AI21:AK23"/>
    <mergeCell ref="AF15:AH17"/>
    <mergeCell ref="AF18:AH20"/>
    <mergeCell ref="AI15:AK17"/>
    <mergeCell ref="AI18:AK20"/>
    <mergeCell ref="Z18:AB20"/>
    <mergeCell ref="Y33:Y38"/>
    <mergeCell ref="Y27:Y32"/>
    <mergeCell ref="AF33:AH35"/>
    <mergeCell ref="AF30:AH32"/>
    <mergeCell ref="AF27:AH29"/>
    <mergeCell ref="Y39:Y44"/>
    <mergeCell ref="AI45:AK47"/>
    <mergeCell ref="AF39:AH41"/>
    <mergeCell ref="AI48:AK50"/>
    <mergeCell ref="Z39:AB41"/>
    <mergeCell ref="O3:R3"/>
    <mergeCell ref="Z66:AB68"/>
    <mergeCell ref="Z69:AB71"/>
    <mergeCell ref="Z72:AB74"/>
    <mergeCell ref="P5:Q5"/>
    <mergeCell ref="R5:S5"/>
    <mergeCell ref="T5:Y5"/>
    <mergeCell ref="Z5:AC5"/>
    <mergeCell ref="AD5:AG5"/>
    <mergeCell ref="AC57:AE62"/>
    <mergeCell ref="Y63:Y68"/>
    <mergeCell ref="Y57:Y62"/>
    <mergeCell ref="Z63:AB65"/>
    <mergeCell ref="Z42:AB44"/>
    <mergeCell ref="AC39:AE44"/>
  </mergeCells>
  <phoneticPr fontId="1"/>
  <conditionalFormatting sqref="BA15:BC80">
    <cfRule type="cellIs" dxfId="8" priority="3" operator="equal">
      <formula>"誤入力"</formula>
    </cfRule>
  </conditionalFormatting>
  <conditionalFormatting sqref="BS15:BU74">
    <cfRule type="cellIs" dxfId="7" priority="1" operator="lessThan">
      <formula>0</formula>
    </cfRule>
  </conditionalFormatting>
  <conditionalFormatting sqref="BS15:BU80">
    <cfRule type="cellIs" dxfId="6" priority="2" operator="equal">
      <formula>"誤入力"</formula>
    </cfRule>
  </conditionalFormatting>
  <dataValidations count="7">
    <dataValidation imeMode="off" allowBlank="1" showInputMessage="1" showErrorMessage="1" sqref="AF75 BA7:BC7 AW7:AY7 AF72:AH74 AF66:AH68 AF60:AH62 AF54:AH56 AF48:AH50 AF42:AH44 AF36:AH38 AF30:AH32 AF24:AH26 AF18:AH20 CB15:CH74 BW15:BZ74 BD15:BR74 BM12 BS12 BD12 AC15:AE74 CI27 AF51 AF45 AF39 CI33 CI39 AF33 AF27 CI45 AF69 AF15 CI69 CI63 CI51 AF63 CI57 AF57 AF21 CI15 CI21 BG12 BP12 BJ12 AR15:AZ74 B15:M74 AL15:AN74"/>
    <dataValidation imeMode="hiragana" allowBlank="1" showInputMessage="1" showErrorMessage="1" sqref="N15:X74 R6:AL6"/>
    <dataValidation imeMode="fullAlpha" allowBlank="1" showInputMessage="1" showErrorMessage="1" sqref="AV7"/>
    <dataValidation type="list" allowBlank="1" showInputMessage="1" sqref="CL15:CN74">
      <formula1>"契約書,見積書,実行予算書,その他書類,現場確認"</formula1>
    </dataValidation>
    <dataValidation type="list" allowBlank="1" showInputMessage="1" showErrorMessage="1" sqref="BV15:BV74">
      <formula1>"　,◎"</formula1>
    </dataValidation>
    <dataValidation imeMode="halfAlpha" allowBlank="1" showInputMessage="1" showErrorMessage="1" promptTitle="西暦で入力" prompt="例：2019/12" sqref="Z15:AB74"/>
    <dataValidation type="list" allowBlank="1" showInputMessage="1" sqref="Y15:Y74">
      <formula1>"　,元請,下請,ＪＶ,その他"</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zoomScale="80" zoomScaleNormal="80" zoomScaleSheetLayoutView="80" workbookViewId="0">
      <selection activeCell="H15" sqref="H15:K18"/>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80</v>
      </c>
      <c r="AW4" s="1225"/>
      <c r="AX4" s="1225"/>
      <c r="AY4" s="1225"/>
      <c r="AZ4" s="1225"/>
      <c r="BA4" s="1225"/>
      <c r="BB4" s="1225"/>
      <c r="BC4" s="1225"/>
      <c r="BD4" s="1225"/>
      <c r="BE4" s="1225"/>
      <c r="BF4" s="1225"/>
      <c r="BG4" s="1225" t="s">
        <v>81</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183" t="str">
        <f>IF(明細①!P5="","",明細①!P5)</f>
        <v/>
      </c>
      <c r="Q5" s="1183"/>
      <c r="R5" s="1184" t="s">
        <v>12</v>
      </c>
      <c r="S5" s="1184"/>
      <c r="T5" s="1587" t="str">
        <f>IF(明細①!T5="","",明細①!T5)</f>
        <v/>
      </c>
      <c r="U5" s="1587"/>
      <c r="V5" s="1587"/>
      <c r="W5" s="1587"/>
      <c r="X5" s="1587"/>
      <c r="Y5" s="1587"/>
      <c r="Z5" s="1184" t="s">
        <v>13</v>
      </c>
      <c r="AA5" s="1184"/>
      <c r="AB5" s="1184"/>
      <c r="AC5" s="1184"/>
      <c r="AD5" s="1183" t="str">
        <f>IF(明細①!AD5="","",明細①!AD5)</f>
        <v/>
      </c>
      <c r="AE5" s="1183"/>
      <c r="AF5" s="1183"/>
      <c r="AG5" s="1183"/>
      <c r="AH5" s="1184" t="s">
        <v>14</v>
      </c>
      <c r="AI5" s="1184"/>
      <c r="AJ5" s="1184"/>
      <c r="AK5" s="1184"/>
      <c r="AL5" s="1183" t="str">
        <f>IF(明細①!AL5="","",明細①!AL5)</f>
        <v/>
      </c>
      <c r="AM5" s="1183"/>
      <c r="AN5" s="1183"/>
      <c r="AO5" s="1183"/>
      <c r="AP5" s="1183"/>
      <c r="AV5" s="1225"/>
      <c r="AW5" s="1225"/>
      <c r="AX5" s="1225"/>
      <c r="AY5" s="1225"/>
      <c r="AZ5" s="1225"/>
      <c r="BA5" s="1225"/>
      <c r="BB5" s="1225"/>
      <c r="BC5" s="1225"/>
      <c r="BD5" s="1225"/>
      <c r="BE5" s="1225"/>
      <c r="BF5" s="1225"/>
      <c r="BG5" s="1225"/>
      <c r="BH5" s="1225"/>
      <c r="BI5" s="21"/>
      <c r="BJ5" s="21"/>
      <c r="CF5" s="1196"/>
      <c r="CG5" s="1197"/>
      <c r="CH5" s="1198"/>
      <c r="CI5" s="1194"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184" t="s">
        <v>167</v>
      </c>
      <c r="O7" s="1184"/>
      <c r="P7" s="1184"/>
      <c r="Q7" s="1586" t="str">
        <f>IF(明細①!Q7="","",明細①!Q7)</f>
        <v/>
      </c>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U7" s="45"/>
      <c r="AV7" s="29" t="s">
        <v>82</v>
      </c>
      <c r="AW7" s="1594" t="str">
        <f>IF(明細①!AW7="","",明細①!AW7)</f>
        <v/>
      </c>
      <c r="AX7" s="1594"/>
      <c r="AY7" s="1594"/>
      <c r="AZ7" s="29" t="s">
        <v>18</v>
      </c>
      <c r="BA7" s="1594" t="str">
        <f>IF(明細①!BA7="","",明細①!BA7)</f>
        <v/>
      </c>
      <c r="BB7" s="1594"/>
      <c r="BC7" s="1594"/>
      <c r="BD7" s="1192" t="s">
        <v>19</v>
      </c>
      <c r="BE7" s="1192"/>
      <c r="BF7" s="1192"/>
      <c r="BG7" s="1192"/>
      <c r="BH7" s="1192"/>
      <c r="CH7" s="1227" t="s">
        <v>15</v>
      </c>
      <c r="CI7" s="1227"/>
      <c r="CJ7" s="1227"/>
      <c r="CK7" s="1595" t="str">
        <f>IF(合計!BX7="","",合計!BX7)</f>
        <v/>
      </c>
      <c r="CL7" s="1595"/>
      <c r="CM7" s="1595"/>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76</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478"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88" t="s">
        <v>127</v>
      </c>
      <c r="CD11" s="1511"/>
      <c r="CE11" s="1511"/>
      <c r="CF11" s="1588" t="s">
        <v>129</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591"/>
      <c r="P13" s="1591"/>
      <c r="Q13" s="1591"/>
      <c r="R13" s="1591"/>
      <c r="S13" s="1591"/>
      <c r="T13" s="1591"/>
      <c r="U13" s="1591"/>
      <c r="V13" s="1591"/>
      <c r="W13" s="1591"/>
      <c r="X13" s="1592"/>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589" t="str">
        <f>IF(明細①!CC13="","",明細①!CC13)</f>
        <v/>
      </c>
      <c r="CD13" s="1589"/>
      <c r="CE13" s="1589"/>
      <c r="CF13" s="1589" t="str">
        <f>IF(明細①!CF13="","",明細①!CF13)</f>
        <v/>
      </c>
      <c r="CG13" s="1589"/>
      <c r="CH13" s="1589"/>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510"/>
      <c r="O14" s="1428"/>
      <c r="P14" s="1428"/>
      <c r="Q14" s="1428"/>
      <c r="R14" s="1428"/>
      <c r="S14" s="1428"/>
      <c r="T14" s="1428"/>
      <c r="U14" s="1428"/>
      <c r="V14" s="1428"/>
      <c r="W14" s="1428"/>
      <c r="X14" s="1593"/>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590"/>
      <c r="CD14" s="1590"/>
      <c r="CE14" s="1590"/>
      <c r="CF14" s="1590"/>
      <c r="CG14" s="1590"/>
      <c r="CH14" s="1590"/>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83</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9"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CK7:CM7"/>
    <mergeCell ref="BA7:BC7"/>
    <mergeCell ref="E45:G50"/>
    <mergeCell ref="H45:J50"/>
    <mergeCell ref="K45:M50"/>
    <mergeCell ref="E51:G56"/>
    <mergeCell ref="H51:J56"/>
    <mergeCell ref="K51:M56"/>
    <mergeCell ref="AL15:AN20"/>
    <mergeCell ref="BA15:BC20"/>
    <mergeCell ref="AX15:AZ20"/>
    <mergeCell ref="AL21:AN26"/>
    <mergeCell ref="BA21:BC26"/>
    <mergeCell ref="AO15:AQ20"/>
    <mergeCell ref="CF33:CH34"/>
    <mergeCell ref="CC35:CE36"/>
    <mergeCell ref="BD33:BF38"/>
    <mergeCell ref="AR33:AT38"/>
    <mergeCell ref="BA33:BC38"/>
    <mergeCell ref="CC29:CE30"/>
    <mergeCell ref="CF29:CH30"/>
    <mergeCell ref="CC31:CE32"/>
    <mergeCell ref="AR27:AT32"/>
    <mergeCell ref="CF21:CH22"/>
    <mergeCell ref="E57:G62"/>
    <mergeCell ref="H57:J62"/>
    <mergeCell ref="K57:M62"/>
    <mergeCell ref="AI57:AK59"/>
    <mergeCell ref="AC57:AE62"/>
    <mergeCell ref="Y21:Y26"/>
    <mergeCell ref="Y27:Y32"/>
    <mergeCell ref="Y39:Y44"/>
    <mergeCell ref="AI45:AK47"/>
    <mergeCell ref="AI48:AK50"/>
    <mergeCell ref="N61:X62"/>
    <mergeCell ref="N39:T40"/>
    <mergeCell ref="U39:X40"/>
    <mergeCell ref="N41:X42"/>
    <mergeCell ref="K33:M38"/>
    <mergeCell ref="AI36:AK38"/>
    <mergeCell ref="N35:X36"/>
    <mergeCell ref="AF30:AH32"/>
    <mergeCell ref="AF33:AH35"/>
    <mergeCell ref="AF21:AH23"/>
    <mergeCell ref="AF24:AH26"/>
    <mergeCell ref="AI24:AK26"/>
    <mergeCell ref="AC39:AE44"/>
    <mergeCell ref="AI42:AK44"/>
    <mergeCell ref="B9:D14"/>
    <mergeCell ref="BD12:BE14"/>
    <mergeCell ref="AU15:AW20"/>
    <mergeCell ref="AU9:AW14"/>
    <mergeCell ref="AR9:AT14"/>
    <mergeCell ref="BA9:BC14"/>
    <mergeCell ref="AR15:AT20"/>
    <mergeCell ref="AX9:AZ14"/>
    <mergeCell ref="E9:G14"/>
    <mergeCell ref="H9:J14"/>
    <mergeCell ref="K9:M14"/>
    <mergeCell ref="Y9:Y14"/>
    <mergeCell ref="Z12:AB14"/>
    <mergeCell ref="Y15:Y20"/>
    <mergeCell ref="AI13:AK14"/>
    <mergeCell ref="AC9:AK10"/>
    <mergeCell ref="AC15:AE20"/>
    <mergeCell ref="AF15:AH17"/>
    <mergeCell ref="AC11:AE14"/>
    <mergeCell ref="AI11:AK12"/>
    <mergeCell ref="AF13:AH14"/>
    <mergeCell ref="AF11:AH12"/>
    <mergeCell ref="Z9:AB11"/>
    <mergeCell ref="AF18:AH20"/>
    <mergeCell ref="B75:D80"/>
    <mergeCell ref="B45:D50"/>
    <mergeCell ref="B51:D56"/>
    <mergeCell ref="B57:D62"/>
    <mergeCell ref="B63:D68"/>
    <mergeCell ref="E15:G20"/>
    <mergeCell ref="H15:J20"/>
    <mergeCell ref="K15:M20"/>
    <mergeCell ref="E21:G26"/>
    <mergeCell ref="H21:J26"/>
    <mergeCell ref="K21:M26"/>
    <mergeCell ref="E27:G32"/>
    <mergeCell ref="H27:J32"/>
    <mergeCell ref="E63:G68"/>
    <mergeCell ref="H63:J68"/>
    <mergeCell ref="K63:M68"/>
    <mergeCell ref="E69:G74"/>
    <mergeCell ref="H69:J74"/>
    <mergeCell ref="K69:M74"/>
    <mergeCell ref="E75:G80"/>
    <mergeCell ref="H75:J80"/>
    <mergeCell ref="K75:M80"/>
    <mergeCell ref="E33:G38"/>
    <mergeCell ref="H33:J38"/>
    <mergeCell ref="A51:A56"/>
    <mergeCell ref="N47:X48"/>
    <mergeCell ref="N53:X54"/>
    <mergeCell ref="N55:X56"/>
    <mergeCell ref="N51:T52"/>
    <mergeCell ref="N49:X50"/>
    <mergeCell ref="U51:X52"/>
    <mergeCell ref="A45:A50"/>
    <mergeCell ref="N43:X44"/>
    <mergeCell ref="N45:T46"/>
    <mergeCell ref="U45:X46"/>
    <mergeCell ref="A39:A44"/>
    <mergeCell ref="E39:G44"/>
    <mergeCell ref="H39:J44"/>
    <mergeCell ref="K39:M44"/>
    <mergeCell ref="B39:D44"/>
    <mergeCell ref="AR21:AT26"/>
    <mergeCell ref="A15:A20"/>
    <mergeCell ref="A21:A26"/>
    <mergeCell ref="A27:A32"/>
    <mergeCell ref="A33:A38"/>
    <mergeCell ref="U21:X22"/>
    <mergeCell ref="N17:X18"/>
    <mergeCell ref="N33:T34"/>
    <mergeCell ref="U33:X34"/>
    <mergeCell ref="N29:X30"/>
    <mergeCell ref="N37:X38"/>
    <mergeCell ref="B33:D38"/>
    <mergeCell ref="B15:D20"/>
    <mergeCell ref="B21:D26"/>
    <mergeCell ref="B27:D32"/>
    <mergeCell ref="K27:M32"/>
    <mergeCell ref="U27:X28"/>
    <mergeCell ref="N25:X26"/>
    <mergeCell ref="N27:T28"/>
    <mergeCell ref="N15:T16"/>
    <mergeCell ref="N19:X20"/>
    <mergeCell ref="U15:X16"/>
    <mergeCell ref="N21:T22"/>
    <mergeCell ref="N23:X24"/>
    <mergeCell ref="AL27:AN32"/>
    <mergeCell ref="BA27:BC32"/>
    <mergeCell ref="AI27:AK29"/>
    <mergeCell ref="CF27:CH28"/>
    <mergeCell ref="CF31:CH32"/>
    <mergeCell ref="BP27:BR32"/>
    <mergeCell ref="BS27:BU32"/>
    <mergeCell ref="BJ27:BL32"/>
    <mergeCell ref="BG27:BI32"/>
    <mergeCell ref="AX27:AZ32"/>
    <mergeCell ref="BL12:BL14"/>
    <mergeCell ref="BM12:BN14"/>
    <mergeCell ref="BO12:BO14"/>
    <mergeCell ref="BZ13:CB14"/>
    <mergeCell ref="BD15:BF20"/>
    <mergeCell ref="BS12:BS14"/>
    <mergeCell ref="BF12:BF14"/>
    <mergeCell ref="BZ21:BZ22"/>
    <mergeCell ref="AX33:AZ38"/>
    <mergeCell ref="CA37:CA38"/>
    <mergeCell ref="CA33:CA34"/>
    <mergeCell ref="BD27:BF32"/>
    <mergeCell ref="BM21:BO26"/>
    <mergeCell ref="AX21:AZ26"/>
    <mergeCell ref="BV25:BV26"/>
    <mergeCell ref="BW25:BY26"/>
    <mergeCell ref="BG21:BI26"/>
    <mergeCell ref="BJ21:BL26"/>
    <mergeCell ref="CA35:CA36"/>
    <mergeCell ref="BD21:BF26"/>
    <mergeCell ref="BP21:BR26"/>
    <mergeCell ref="BV23:BV24"/>
    <mergeCell ref="CA25:CA26"/>
    <mergeCell ref="CB25:CB26"/>
    <mergeCell ref="BP15:BR20"/>
    <mergeCell ref="BS15:BU20"/>
    <mergeCell ref="CB19:CB20"/>
    <mergeCell ref="BW15:BY16"/>
    <mergeCell ref="BZ15:BZ16"/>
    <mergeCell ref="CB17:CB18"/>
    <mergeCell ref="CA17:CA18"/>
    <mergeCell ref="BV15:BV16"/>
    <mergeCell ref="CA19:CA20"/>
    <mergeCell ref="BZ19:BZ20"/>
    <mergeCell ref="CL15:CN20"/>
    <mergeCell ref="CL9:CN14"/>
    <mergeCell ref="CF11:CH12"/>
    <mergeCell ref="CF13:CH14"/>
    <mergeCell ref="CI11:CK14"/>
    <mergeCell ref="CC15:CE16"/>
    <mergeCell ref="CF15:CH16"/>
    <mergeCell ref="CF19:CH20"/>
    <mergeCell ref="BI12:BI14"/>
    <mergeCell ref="BJ15:BL20"/>
    <mergeCell ref="CB15:CB16"/>
    <mergeCell ref="CA15:CA16"/>
    <mergeCell ref="CC13:CE14"/>
    <mergeCell ref="BG15:BI20"/>
    <mergeCell ref="BZ17:BZ18"/>
    <mergeCell ref="BV13:BY14"/>
    <mergeCell ref="CC17:CE18"/>
    <mergeCell ref="CI15:CK20"/>
    <mergeCell ref="BV17:BV18"/>
    <mergeCell ref="BW17:BY18"/>
    <mergeCell ref="BW19:BY20"/>
    <mergeCell ref="BP12:BQ14"/>
    <mergeCell ref="BR12:BR14"/>
    <mergeCell ref="BT12:BU14"/>
    <mergeCell ref="N13:X14"/>
    <mergeCell ref="N11:X12"/>
    <mergeCell ref="N7:P7"/>
    <mergeCell ref="Q7:AP7"/>
    <mergeCell ref="CH7:CJ7"/>
    <mergeCell ref="CC19:CE20"/>
    <mergeCell ref="CF17:CH18"/>
    <mergeCell ref="CB21:CB22"/>
    <mergeCell ref="BZ23:BZ24"/>
    <mergeCell ref="BS21:BU26"/>
    <mergeCell ref="BW21:BY22"/>
    <mergeCell ref="BM15:BO20"/>
    <mergeCell ref="CC25:CE26"/>
    <mergeCell ref="CF25:CH26"/>
    <mergeCell ref="CB23:CB24"/>
    <mergeCell ref="CC21:CE22"/>
    <mergeCell ref="CF23:CH24"/>
    <mergeCell ref="BZ25:BZ26"/>
    <mergeCell ref="AI18:AK20"/>
    <mergeCell ref="AI15:AK17"/>
    <mergeCell ref="BG12:BH14"/>
    <mergeCell ref="CI21:CK26"/>
    <mergeCell ref="BJ12:BK14"/>
    <mergeCell ref="BV19:BV20"/>
    <mergeCell ref="CL21:CN26"/>
    <mergeCell ref="CC23:CE24"/>
    <mergeCell ref="CI27:CK32"/>
    <mergeCell ref="CA21:CA22"/>
    <mergeCell ref="BV21:BV22"/>
    <mergeCell ref="CI5:CN5"/>
    <mergeCell ref="BD9:BU11"/>
    <mergeCell ref="N9:T10"/>
    <mergeCell ref="U9:X10"/>
    <mergeCell ref="N5:O5"/>
    <mergeCell ref="AV4:BF5"/>
    <mergeCell ref="P5:Q5"/>
    <mergeCell ref="BV9:CK10"/>
    <mergeCell ref="BV11:CB12"/>
    <mergeCell ref="CC11:CE12"/>
    <mergeCell ref="Z5:AC5"/>
    <mergeCell ref="AD5:AG5"/>
    <mergeCell ref="AH5:AK5"/>
    <mergeCell ref="AL5:AP5"/>
    <mergeCell ref="AO9:AQ14"/>
    <mergeCell ref="CF5:CH5"/>
    <mergeCell ref="BD7:BH7"/>
    <mergeCell ref="AW7:AY7"/>
    <mergeCell ref="BG4:BH5"/>
    <mergeCell ref="BW23:BY24"/>
    <mergeCell ref="CB27:CB28"/>
    <mergeCell ref="CB31:CB32"/>
    <mergeCell ref="CA29:CA30"/>
    <mergeCell ref="CA31:CA32"/>
    <mergeCell ref="BW31:BY32"/>
    <mergeCell ref="BZ31:BZ32"/>
    <mergeCell ref="CB29:CB30"/>
    <mergeCell ref="CA23:CA24"/>
    <mergeCell ref="BZ29:BZ30"/>
    <mergeCell ref="AU39:AW44"/>
    <mergeCell ref="BS39:BU44"/>
    <mergeCell ref="CL27:CN32"/>
    <mergeCell ref="BV27:BV28"/>
    <mergeCell ref="BW27:BY28"/>
    <mergeCell ref="BZ27:BZ28"/>
    <mergeCell ref="BV29:BV30"/>
    <mergeCell ref="BW29:BY30"/>
    <mergeCell ref="CA27:CA28"/>
    <mergeCell ref="CC27:CE28"/>
    <mergeCell ref="BV31:BV32"/>
    <mergeCell ref="CI33:CK38"/>
    <mergeCell ref="BW37:BY38"/>
    <mergeCell ref="BJ33:BL38"/>
    <mergeCell ref="BM27:BO32"/>
    <mergeCell ref="CL39:CN44"/>
    <mergeCell ref="CL33:CN38"/>
    <mergeCell ref="CB33:CB34"/>
    <mergeCell ref="BW33:BY34"/>
    <mergeCell ref="BW43:BY44"/>
    <mergeCell ref="CC43:CE44"/>
    <mergeCell ref="CF43:CH44"/>
    <mergeCell ref="CB35:CB36"/>
    <mergeCell ref="CC37:CE38"/>
    <mergeCell ref="AF42:AH44"/>
    <mergeCell ref="BA39:BC44"/>
    <mergeCell ref="AX39:AZ44"/>
    <mergeCell ref="BP39:BR44"/>
    <mergeCell ref="AI33:AK35"/>
    <mergeCell ref="AL33:AN38"/>
    <mergeCell ref="AO33:AQ38"/>
    <mergeCell ref="BV33:BV34"/>
    <mergeCell ref="BZ33:BZ34"/>
    <mergeCell ref="BP33:BR38"/>
    <mergeCell ref="BV37:BV38"/>
    <mergeCell ref="BZ39:BZ40"/>
    <mergeCell ref="BZ41:BZ42"/>
    <mergeCell ref="BG33:BI38"/>
    <mergeCell ref="BD39:BF44"/>
    <mergeCell ref="BM33:BO38"/>
    <mergeCell ref="BG39:BI44"/>
    <mergeCell ref="BS33:BU38"/>
    <mergeCell ref="BJ39:BL44"/>
    <mergeCell ref="AO39:AQ44"/>
    <mergeCell ref="BV41:BV42"/>
    <mergeCell ref="AR39:AT44"/>
    <mergeCell ref="BM39:BO44"/>
    <mergeCell ref="BV39:BV40"/>
    <mergeCell ref="BZ45:BZ46"/>
    <mergeCell ref="BZ43:BZ44"/>
    <mergeCell ref="BV35:BV36"/>
    <mergeCell ref="CI45:CK50"/>
    <mergeCell ref="BW35:BY36"/>
    <mergeCell ref="BZ35:BZ36"/>
    <mergeCell ref="CA41:CA42"/>
    <mergeCell ref="CA43:CA44"/>
    <mergeCell ref="CA39:CA40"/>
    <mergeCell ref="CB41:CB42"/>
    <mergeCell ref="CC41:CE42"/>
    <mergeCell ref="CF39:CH40"/>
    <mergeCell ref="CI39:CK44"/>
    <mergeCell ref="CF41:CH42"/>
    <mergeCell ref="CB43:CB44"/>
    <mergeCell ref="BZ49:BZ50"/>
    <mergeCell ref="CB39:CB40"/>
    <mergeCell ref="CC39:CE40"/>
    <mergeCell ref="CB37:CB38"/>
    <mergeCell ref="CF35:CH36"/>
    <mergeCell ref="BW45:BY46"/>
    <mergeCell ref="BW49:BY50"/>
    <mergeCell ref="BZ37:BZ38"/>
    <mergeCell ref="BV43:BV44"/>
    <mergeCell ref="CA49:CA50"/>
    <mergeCell ref="CB49:CB50"/>
    <mergeCell ref="CF45:CH46"/>
    <mergeCell ref="CA45:CA46"/>
    <mergeCell ref="CB45:CB46"/>
    <mergeCell ref="CC49:CE50"/>
    <mergeCell ref="CC45:CE46"/>
    <mergeCell ref="CB47:CB48"/>
    <mergeCell ref="CF47:CH48"/>
    <mergeCell ref="CF37:CH38"/>
    <mergeCell ref="CC33:CE34"/>
    <mergeCell ref="BW39:BY40"/>
    <mergeCell ref="BW41:BY42"/>
    <mergeCell ref="CL51:CN56"/>
    <mergeCell ref="CF51:CH52"/>
    <mergeCell ref="BZ51:BZ52"/>
    <mergeCell ref="CB55:CB56"/>
    <mergeCell ref="CC55:CE56"/>
    <mergeCell ref="BZ55:BZ56"/>
    <mergeCell ref="CC47:CE48"/>
    <mergeCell ref="CB51:CB52"/>
    <mergeCell ref="BZ53:BZ54"/>
    <mergeCell ref="CF53:CH54"/>
    <mergeCell ref="CF55:CH56"/>
    <mergeCell ref="CB53:CB54"/>
    <mergeCell ref="CC53:CE54"/>
    <mergeCell ref="CA51:CA52"/>
    <mergeCell ref="CC51:CE52"/>
    <mergeCell ref="BZ47:BZ48"/>
    <mergeCell ref="CA47:CA48"/>
    <mergeCell ref="CA55:CA56"/>
    <mergeCell ref="CA53:CA54"/>
    <mergeCell ref="CI51:CK56"/>
    <mergeCell ref="CL45:CN50"/>
    <mergeCell ref="CF59:CH60"/>
    <mergeCell ref="CF57:CH58"/>
    <mergeCell ref="CB57:CB58"/>
    <mergeCell ref="CC57:CE58"/>
    <mergeCell ref="CL57:CN62"/>
    <mergeCell ref="CF65:CH66"/>
    <mergeCell ref="CF61:CH62"/>
    <mergeCell ref="CF49:CH50"/>
    <mergeCell ref="AF63:AH65"/>
    <mergeCell ref="AI60:AK62"/>
    <mergeCell ref="CI57:CK62"/>
    <mergeCell ref="CB59:CB60"/>
    <mergeCell ref="AF60:AH62"/>
    <mergeCell ref="BV57:BV58"/>
    <mergeCell ref="BW57:BY58"/>
    <mergeCell ref="BZ57:BZ58"/>
    <mergeCell ref="AO57:AQ62"/>
    <mergeCell ref="BG63:BI68"/>
    <mergeCell ref="BD57:BF62"/>
    <mergeCell ref="AR57:AT62"/>
    <mergeCell ref="BA57:BC62"/>
    <mergeCell ref="BJ57:BL62"/>
    <mergeCell ref="AU57:AW62"/>
    <mergeCell ref="BP57:BR62"/>
    <mergeCell ref="BW59:BY60"/>
    <mergeCell ref="AL57:AN62"/>
    <mergeCell ref="AI63:AK65"/>
    <mergeCell ref="CI75:CK80"/>
    <mergeCell ref="BW65:BY66"/>
    <mergeCell ref="BZ65:BZ66"/>
    <mergeCell ref="BD75:BF80"/>
    <mergeCell ref="CA67:CA68"/>
    <mergeCell ref="CL75:CN80"/>
    <mergeCell ref="CF75:CH80"/>
    <mergeCell ref="CL69:CN74"/>
    <mergeCell ref="CF73:CH74"/>
    <mergeCell ref="CI69:CK74"/>
    <mergeCell ref="CF71:CH72"/>
    <mergeCell ref="CF69:CH70"/>
    <mergeCell ref="CI63:CK68"/>
    <mergeCell ref="CF67:CH68"/>
    <mergeCell ref="CF63:CH64"/>
    <mergeCell ref="CL63:CN68"/>
    <mergeCell ref="CC67:CE68"/>
    <mergeCell ref="BM63:BO68"/>
    <mergeCell ref="BW67:BY68"/>
    <mergeCell ref="BZ67:BZ68"/>
    <mergeCell ref="BW63:BY64"/>
    <mergeCell ref="BZ63:BZ64"/>
    <mergeCell ref="BP63:BR68"/>
    <mergeCell ref="BJ63:BL68"/>
    <mergeCell ref="BZ75:CB80"/>
    <mergeCell ref="CC61:CE62"/>
    <mergeCell ref="CC59:CE60"/>
    <mergeCell ref="CB67:CB68"/>
    <mergeCell ref="CA65:CA66"/>
    <mergeCell ref="CB65:CB66"/>
    <mergeCell ref="CA63:CA64"/>
    <mergeCell ref="CB63:CB64"/>
    <mergeCell ref="CA59:CA60"/>
    <mergeCell ref="CC71:CE72"/>
    <mergeCell ref="CC73:CE74"/>
    <mergeCell ref="CC75:CE80"/>
    <mergeCell ref="CA61:CA62"/>
    <mergeCell ref="CC65:CE66"/>
    <mergeCell ref="CB61:CB62"/>
    <mergeCell ref="BZ69:BZ70"/>
    <mergeCell ref="CB69:CB70"/>
    <mergeCell ref="BZ73:BZ74"/>
    <mergeCell ref="CC63:CE64"/>
    <mergeCell ref="CC69:CE70"/>
    <mergeCell ref="CB73:CB74"/>
    <mergeCell ref="BZ71:BZ72"/>
    <mergeCell ref="CA71:CA72"/>
    <mergeCell ref="CB71:CB72"/>
    <mergeCell ref="BG45:BI50"/>
    <mergeCell ref="AO51:AQ56"/>
    <mergeCell ref="AX51:AZ56"/>
    <mergeCell ref="BS45:BU50"/>
    <mergeCell ref="BD51:BF56"/>
    <mergeCell ref="BP51:BR56"/>
    <mergeCell ref="BG51:BI56"/>
    <mergeCell ref="BJ45:BL50"/>
    <mergeCell ref="AO63:AQ68"/>
    <mergeCell ref="AR63:AT68"/>
    <mergeCell ref="BA63:BC68"/>
    <mergeCell ref="AU63:AW68"/>
    <mergeCell ref="BD63:BF68"/>
    <mergeCell ref="BG57:BI62"/>
    <mergeCell ref="BM57:BO62"/>
    <mergeCell ref="BS63:BU68"/>
    <mergeCell ref="AO45:AQ50"/>
    <mergeCell ref="BJ51:BL56"/>
    <mergeCell ref="BM51:BO56"/>
    <mergeCell ref="BD45:BF50"/>
    <mergeCell ref="BA45:BC50"/>
    <mergeCell ref="AR51:AT56"/>
    <mergeCell ref="BA51:BC56"/>
    <mergeCell ref="AU51:AW56"/>
    <mergeCell ref="AU45:AW50"/>
    <mergeCell ref="AI66:AK68"/>
    <mergeCell ref="AL69:AN74"/>
    <mergeCell ref="AI72:AK74"/>
    <mergeCell ref="BA69:BC74"/>
    <mergeCell ref="AX69:AZ74"/>
    <mergeCell ref="AX57:AZ62"/>
    <mergeCell ref="AX63:AZ68"/>
    <mergeCell ref="AL63:AN68"/>
    <mergeCell ref="AX45:AZ50"/>
    <mergeCell ref="AU69:AW74"/>
    <mergeCell ref="N84:P84"/>
    <mergeCell ref="N75:AB80"/>
    <mergeCell ref="AL9:AN14"/>
    <mergeCell ref="AR45:AT50"/>
    <mergeCell ref="N82:P82"/>
    <mergeCell ref="AL75:AN80"/>
    <mergeCell ref="AO75:AQ80"/>
    <mergeCell ref="AF78:AH80"/>
    <mergeCell ref="AF72:AH74"/>
    <mergeCell ref="N71:X72"/>
    <mergeCell ref="AR69:AT74"/>
    <mergeCell ref="AF66:AH68"/>
    <mergeCell ref="AO69:AQ74"/>
    <mergeCell ref="AC69:AE74"/>
    <mergeCell ref="AF69:AH71"/>
    <mergeCell ref="AI69:AK71"/>
    <mergeCell ref="Y63:Y68"/>
    <mergeCell ref="AC63:AE68"/>
    <mergeCell ref="N83:P83"/>
    <mergeCell ref="AC75:AE80"/>
    <mergeCell ref="N81:P81"/>
    <mergeCell ref="Z63:AB65"/>
    <mergeCell ref="Z66:AB68"/>
    <mergeCell ref="Z69:AB71"/>
    <mergeCell ref="BJ75:BL80"/>
    <mergeCell ref="BM75:BO80"/>
    <mergeCell ref="AI78:AK80"/>
    <mergeCell ref="AF75:AH77"/>
    <mergeCell ref="BM69:BO74"/>
    <mergeCell ref="BW75:BY80"/>
    <mergeCell ref="BV73:BV74"/>
    <mergeCell ref="BV69:BV70"/>
    <mergeCell ref="BV71:BV72"/>
    <mergeCell ref="BW71:BY72"/>
    <mergeCell ref="BW69:BY70"/>
    <mergeCell ref="BP75:BR80"/>
    <mergeCell ref="BS69:BU74"/>
    <mergeCell ref="BS75:BU80"/>
    <mergeCell ref="BW73:BY74"/>
    <mergeCell ref="AR75:AT80"/>
    <mergeCell ref="AX75:AZ80"/>
    <mergeCell ref="AU75:AW80"/>
    <mergeCell ref="BG69:BI74"/>
    <mergeCell ref="BJ69:BL74"/>
    <mergeCell ref="BP69:BR74"/>
    <mergeCell ref="BV75:BV80"/>
    <mergeCell ref="BA75:BC80"/>
    <mergeCell ref="A69:A74"/>
    <mergeCell ref="N69:T70"/>
    <mergeCell ref="U69:X70"/>
    <mergeCell ref="Y69:Y74"/>
    <mergeCell ref="N73:X74"/>
    <mergeCell ref="Z72:AB74"/>
    <mergeCell ref="Y45:Y50"/>
    <mergeCell ref="A57:A62"/>
    <mergeCell ref="A63:A68"/>
    <mergeCell ref="N57:T58"/>
    <mergeCell ref="U57:X58"/>
    <mergeCell ref="N59:X60"/>
    <mergeCell ref="N65:X66"/>
    <mergeCell ref="N63:T64"/>
    <mergeCell ref="U63:X64"/>
    <mergeCell ref="B69:D74"/>
    <mergeCell ref="Y51:Y56"/>
    <mergeCell ref="Y57:Y62"/>
    <mergeCell ref="N67:X68"/>
    <mergeCell ref="AI75:AK77"/>
    <mergeCell ref="BD69:BF74"/>
    <mergeCell ref="BG75:BI80"/>
    <mergeCell ref="R5:S5"/>
    <mergeCell ref="T5:Y5"/>
    <mergeCell ref="AI21:AK23"/>
    <mergeCell ref="AO21:AQ26"/>
    <mergeCell ref="AO27:AQ32"/>
    <mergeCell ref="AC51:AE56"/>
    <mergeCell ref="AL51:AN56"/>
    <mergeCell ref="AL45:AN50"/>
    <mergeCell ref="AI54:AK56"/>
    <mergeCell ref="AI51:AK53"/>
    <mergeCell ref="AC45:AE50"/>
    <mergeCell ref="AF45:AH47"/>
    <mergeCell ref="AF54:AH56"/>
    <mergeCell ref="AF51:AH53"/>
    <mergeCell ref="AF48:AH50"/>
    <mergeCell ref="Z39:AB41"/>
    <mergeCell ref="Z42:AB44"/>
    <mergeCell ref="Z45:AB47"/>
    <mergeCell ref="Z48:AB50"/>
    <mergeCell ref="Z51:AB53"/>
    <mergeCell ref="Z54:AB56"/>
    <mergeCell ref="Y33:Y38"/>
    <mergeCell ref="N31:X32"/>
    <mergeCell ref="AI39:AK41"/>
    <mergeCell ref="BW55:BY56"/>
    <mergeCell ref="CA69:CA70"/>
    <mergeCell ref="Z60:AB62"/>
    <mergeCell ref="AU21:AW26"/>
    <mergeCell ref="AF27:AH29"/>
    <mergeCell ref="AC27:AE32"/>
    <mergeCell ref="AF36:AH38"/>
    <mergeCell ref="AI30:AK32"/>
    <mergeCell ref="Z15:AB17"/>
    <mergeCell ref="Z18:AB20"/>
    <mergeCell ref="Z21:AB23"/>
    <mergeCell ref="Z24:AB26"/>
    <mergeCell ref="AC21:AE26"/>
    <mergeCell ref="Z27:AB29"/>
    <mergeCell ref="Z30:AB32"/>
    <mergeCell ref="Z33:AB35"/>
    <mergeCell ref="Z36:AB38"/>
    <mergeCell ref="AF39:AH41"/>
    <mergeCell ref="AL39:AN44"/>
    <mergeCell ref="AU27:AW32"/>
    <mergeCell ref="AU33:AW38"/>
    <mergeCell ref="AC33:AE38"/>
    <mergeCell ref="AF57:AH59"/>
    <mergeCell ref="Z57:AB59"/>
    <mergeCell ref="O3:R3"/>
    <mergeCell ref="CA73:CA74"/>
    <mergeCell ref="BS51:BU56"/>
    <mergeCell ref="BV55:BV56"/>
    <mergeCell ref="BV51:BV52"/>
    <mergeCell ref="BV45:BV46"/>
    <mergeCell ref="BV49:BV50"/>
    <mergeCell ref="BV47:BV48"/>
    <mergeCell ref="BM45:BO50"/>
    <mergeCell ref="BW61:BY62"/>
    <mergeCell ref="BV53:BV54"/>
    <mergeCell ref="CA57:CA58"/>
    <mergeCell ref="BZ61:BZ62"/>
    <mergeCell ref="BZ59:BZ60"/>
    <mergeCell ref="BW51:BY52"/>
    <mergeCell ref="BW53:BY54"/>
    <mergeCell ref="BS57:BU62"/>
    <mergeCell ref="BP45:BR50"/>
    <mergeCell ref="BV67:BV68"/>
    <mergeCell ref="BV65:BV66"/>
    <mergeCell ref="BV61:BV62"/>
    <mergeCell ref="BV63:BV64"/>
    <mergeCell ref="BV59:BV60"/>
    <mergeCell ref="BW47:BY48"/>
  </mergeCells>
  <phoneticPr fontId="1"/>
  <conditionalFormatting sqref="BA15:BC80">
    <cfRule type="cellIs" dxfId="5" priority="3" operator="equal">
      <formula>"誤入力"</formula>
    </cfRule>
  </conditionalFormatting>
  <conditionalFormatting sqref="BS15:BU74">
    <cfRule type="cellIs" dxfId="4" priority="1" operator="lessThan">
      <formula>0</formula>
    </cfRule>
  </conditionalFormatting>
  <conditionalFormatting sqref="BS15:BU80">
    <cfRule type="cellIs" dxfId="3" priority="2" operator="equal">
      <formula>"誤入力"</formula>
    </cfRule>
  </conditionalFormatting>
  <dataValidations count="7">
    <dataValidation imeMode="off" allowBlank="1" showInputMessage="1" showErrorMessage="1" sqref="AF75 BA7:BC7 AW7:AY7 AF72:AH74 AF66:AH68 AF60:AH62 AF54:AH56 AF48:AH50 AF42:AH44 AF36:AH38 AF30:AH32 AF24:AH26 AF18:AH20 CB15:CH74 BW15:BZ74 BD15:BR74 CI45 CI51 CI57 AC15:AE74 BG12 AF51 AF45 AF39 BP12 BJ12 AF33 AF27 BM12 AF69 AF15 CI69 CI63 BS12 AF63 BD12 AF57 AF21 CI15 CI21 CI27 CI33 CI39 AR15:AZ74 B15:M74 AL15:AN74"/>
    <dataValidation imeMode="hiragana" allowBlank="1" showInputMessage="1" showErrorMessage="1" sqref="N15:X74 R6:AL6"/>
    <dataValidation imeMode="fullAlpha" allowBlank="1" showInputMessage="1" showErrorMessage="1" sqref="AV7"/>
    <dataValidation type="list" allowBlank="1" showInputMessage="1" showErrorMessage="1" sqref="BV15:BV74">
      <formula1>"　,◎"</formula1>
    </dataValidation>
    <dataValidation type="list" allowBlank="1" showInputMessage="1" sqref="CL15:CN74">
      <formula1>"契約書,見積書,実行予算書,その他書類,現場確認"</formula1>
    </dataValidation>
    <dataValidation imeMode="halfAlpha" allowBlank="1" showInputMessage="1" showErrorMessage="1" promptTitle="西暦で入力" prompt="例：2019/12" sqref="Z15:AB74"/>
    <dataValidation type="list" allowBlank="1" showInputMessage="1" sqref="Y15:Y74">
      <formula1>"　,元請,下請,ＪＶ,その他"</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8"/>
  <sheetViews>
    <sheetView showGridLines="0" showRowColHeaders="0" zoomScale="80" zoomScaleNormal="80" zoomScaleSheetLayoutView="80" workbookViewId="0">
      <selection activeCell="H15" sqref="H15:K18"/>
    </sheetView>
  </sheetViews>
  <sheetFormatPr defaultColWidth="2.625" defaultRowHeight="15" customHeight="1" zeroHeight="1" x14ac:dyDescent="0.2"/>
  <cols>
    <col min="1" max="1" width="2.625" style="10" customWidth="1"/>
    <col min="2" max="13" width="2.625" style="52" hidden="1" customWidth="1"/>
    <col min="14" max="27" width="2.625" style="10" customWidth="1"/>
    <col min="28" max="28" width="2.625" style="18" customWidth="1"/>
    <col min="29" max="93" width="2.625" style="10" customWidth="1"/>
    <col min="94" max="16384" width="2.625" style="10"/>
  </cols>
  <sheetData>
    <row r="1" spans="1:93" s="91" customFormat="1"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3"/>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row>
    <row r="2" spans="1:93" s="92" customFormat="1" ht="5.0999999999999996" customHeight="1" thickBot="1" x14ac:dyDescent="0.25">
      <c r="A2" s="52"/>
      <c r="B2" s="52"/>
      <c r="C2" s="52"/>
      <c r="D2" s="52"/>
      <c r="E2" s="52"/>
      <c r="F2" s="52"/>
      <c r="G2" s="52"/>
      <c r="H2" s="52"/>
      <c r="I2" s="52"/>
      <c r="J2" s="52"/>
      <c r="K2" s="52"/>
      <c r="L2" s="52"/>
      <c r="M2" s="52"/>
      <c r="AB2" s="18"/>
      <c r="CO2" s="52"/>
    </row>
    <row r="3" spans="1:93" s="92" customFormat="1" ht="20.100000000000001" customHeight="1" thickBot="1" x14ac:dyDescent="0.25">
      <c r="A3" s="52"/>
      <c r="B3" s="52"/>
      <c r="C3" s="52"/>
      <c r="D3" s="52"/>
      <c r="E3" s="52"/>
      <c r="F3" s="52"/>
      <c r="G3" s="52"/>
      <c r="H3" s="52"/>
      <c r="I3" s="52"/>
      <c r="J3" s="52"/>
      <c r="K3" s="52"/>
      <c r="L3" s="52"/>
      <c r="M3" s="52"/>
      <c r="O3" s="865" t="s">
        <v>161</v>
      </c>
      <c r="P3" s="866"/>
      <c r="Q3" s="866"/>
      <c r="R3" s="867"/>
      <c r="AB3" s="18"/>
      <c r="CO3" s="52"/>
    </row>
    <row r="4" spans="1:93" ht="5.0999999999999996" customHeight="1" x14ac:dyDescent="0.2">
      <c r="A4" s="52"/>
      <c r="N4" s="11"/>
      <c r="O4" s="11"/>
      <c r="P4" s="11"/>
      <c r="Q4" s="11"/>
      <c r="R4" s="11"/>
      <c r="S4" s="11"/>
      <c r="T4" s="11"/>
      <c r="U4" s="11"/>
      <c r="V4" s="11"/>
      <c r="AV4" s="1199" t="s">
        <v>72</v>
      </c>
      <c r="AW4" s="1225"/>
      <c r="AX4" s="1225"/>
      <c r="AY4" s="1225"/>
      <c r="AZ4" s="1225"/>
      <c r="BA4" s="1225"/>
      <c r="BB4" s="1225"/>
      <c r="BC4" s="1225"/>
      <c r="BD4" s="1225"/>
      <c r="BE4" s="1225"/>
      <c r="BF4" s="1225"/>
      <c r="BG4" s="1225" t="s">
        <v>73</v>
      </c>
      <c r="BH4" s="1225"/>
      <c r="BI4" s="21"/>
      <c r="BJ4" s="21"/>
      <c r="BK4" s="21"/>
      <c r="BL4" s="21"/>
      <c r="BO4" s="22"/>
      <c r="BP4" s="22"/>
      <c r="BQ4" s="22"/>
      <c r="BR4" s="22"/>
      <c r="BS4" s="11"/>
      <c r="BT4" s="11"/>
      <c r="BU4" s="11"/>
      <c r="BV4" s="11"/>
      <c r="BW4" s="11"/>
      <c r="BX4" s="11"/>
      <c r="BY4" s="11"/>
      <c r="BZ4" s="11"/>
      <c r="CA4" s="11"/>
      <c r="CB4" s="11"/>
      <c r="CC4" s="11"/>
      <c r="CD4" s="11"/>
      <c r="CE4" s="11"/>
      <c r="CF4" s="11"/>
      <c r="CG4" s="11"/>
      <c r="CH4" s="11"/>
      <c r="CI4" s="11"/>
      <c r="CJ4" s="11"/>
      <c r="CK4" s="11"/>
      <c r="CL4" s="11"/>
      <c r="CM4" s="11"/>
      <c r="CN4" s="11"/>
      <c r="CO4" s="52"/>
    </row>
    <row r="5" spans="1:93" ht="20.100000000000001" customHeight="1" x14ac:dyDescent="0.2">
      <c r="A5" s="52"/>
      <c r="N5" s="1184" t="s">
        <v>11</v>
      </c>
      <c r="O5" s="1184"/>
      <c r="P5" s="1183" t="str">
        <f>IF(明細①!P5="","",明細①!P5)</f>
        <v/>
      </c>
      <c r="Q5" s="1183"/>
      <c r="R5" s="1184" t="s">
        <v>12</v>
      </c>
      <c r="S5" s="1184"/>
      <c r="T5" s="1587" t="str">
        <f>IF(明細①!T5="","",明細①!T5)</f>
        <v/>
      </c>
      <c r="U5" s="1587"/>
      <c r="V5" s="1587"/>
      <c r="W5" s="1587"/>
      <c r="X5" s="1587"/>
      <c r="Y5" s="1587"/>
      <c r="Z5" s="1184" t="s">
        <v>13</v>
      </c>
      <c r="AA5" s="1184"/>
      <c r="AB5" s="1184"/>
      <c r="AC5" s="1184"/>
      <c r="AD5" s="1183" t="str">
        <f>IF(明細①!AD5="","",明細①!AD5)</f>
        <v/>
      </c>
      <c r="AE5" s="1183"/>
      <c r="AF5" s="1183"/>
      <c r="AG5" s="1183"/>
      <c r="AH5" s="1184" t="s">
        <v>14</v>
      </c>
      <c r="AI5" s="1184"/>
      <c r="AJ5" s="1184"/>
      <c r="AK5" s="1184"/>
      <c r="AL5" s="1183" t="str">
        <f>IF(明細①!AL5="","",明細①!AL5)</f>
        <v/>
      </c>
      <c r="AM5" s="1183"/>
      <c r="AN5" s="1183"/>
      <c r="AO5" s="1183"/>
      <c r="AP5" s="1183"/>
      <c r="AV5" s="1225"/>
      <c r="AW5" s="1225"/>
      <c r="AX5" s="1225"/>
      <c r="AY5" s="1225"/>
      <c r="AZ5" s="1225"/>
      <c r="BA5" s="1225"/>
      <c r="BB5" s="1225"/>
      <c r="BC5" s="1225"/>
      <c r="BD5" s="1225"/>
      <c r="BE5" s="1225"/>
      <c r="BF5" s="1225"/>
      <c r="BG5" s="1225"/>
      <c r="BH5" s="1225"/>
      <c r="BI5" s="21"/>
      <c r="BJ5" s="21"/>
      <c r="CF5" s="1196"/>
      <c r="CG5" s="1197"/>
      <c r="CH5" s="1198"/>
      <c r="CI5" s="1194" t="s">
        <v>124</v>
      </c>
      <c r="CJ5" s="1195"/>
      <c r="CK5" s="1195"/>
      <c r="CL5" s="1195"/>
      <c r="CM5" s="1195"/>
      <c r="CN5" s="1195"/>
      <c r="CO5" s="52"/>
    </row>
    <row r="6" spans="1:93" ht="5.0999999999999996" customHeight="1" x14ac:dyDescent="0.2">
      <c r="A6" s="52"/>
      <c r="N6" s="23"/>
      <c r="O6" s="24"/>
      <c r="P6" s="24"/>
      <c r="Q6" s="24"/>
      <c r="R6" s="25"/>
      <c r="S6" s="25"/>
      <c r="T6" s="25"/>
      <c r="U6" s="25"/>
      <c r="V6" s="25"/>
      <c r="W6" s="25"/>
      <c r="X6" s="25"/>
      <c r="Y6" s="25"/>
      <c r="Z6" s="25"/>
      <c r="AA6" s="25"/>
      <c r="AB6" s="25"/>
      <c r="AC6" s="25"/>
      <c r="AD6" s="25"/>
      <c r="AE6" s="25"/>
      <c r="AF6" s="25"/>
      <c r="AG6" s="25"/>
      <c r="AH6" s="25"/>
      <c r="AI6" s="25"/>
      <c r="AJ6" s="25"/>
      <c r="AK6" s="25"/>
      <c r="AL6" s="25"/>
      <c r="AM6" s="23"/>
      <c r="AN6" s="23"/>
      <c r="AO6" s="23"/>
      <c r="AP6" s="23"/>
      <c r="AR6" s="26"/>
      <c r="AS6" s="26"/>
      <c r="AT6" s="26"/>
      <c r="AU6" s="26"/>
      <c r="AV6" s="26"/>
      <c r="AW6" s="26"/>
      <c r="AX6" s="26"/>
      <c r="AY6" s="26"/>
      <c r="AZ6" s="26"/>
      <c r="BA6" s="26"/>
      <c r="BB6" s="27"/>
      <c r="BC6" s="27"/>
      <c r="BD6" s="27"/>
      <c r="CO6" s="52"/>
    </row>
    <row r="7" spans="1:93" ht="20.100000000000001" customHeight="1" x14ac:dyDescent="0.25">
      <c r="A7" s="52"/>
      <c r="N7" s="1184" t="s">
        <v>167</v>
      </c>
      <c r="O7" s="1184"/>
      <c r="P7" s="1184"/>
      <c r="Q7" s="1586" t="str">
        <f>IF(明細①!Q7="","",明細①!Q7)</f>
        <v/>
      </c>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U7" s="45"/>
      <c r="AV7" s="29" t="s">
        <v>74</v>
      </c>
      <c r="AW7" s="1594" t="str">
        <f>IF(明細①!AW7="","",明細①!AW7)</f>
        <v/>
      </c>
      <c r="AX7" s="1594"/>
      <c r="AY7" s="1594"/>
      <c r="AZ7" s="29" t="s">
        <v>18</v>
      </c>
      <c r="BA7" s="1594" t="str">
        <f>IF(明細①!BA7="","",明細①!BA7)</f>
        <v/>
      </c>
      <c r="BB7" s="1594"/>
      <c r="BC7" s="1594"/>
      <c r="BD7" s="1192" t="s">
        <v>19</v>
      </c>
      <c r="BE7" s="1192"/>
      <c r="BF7" s="1192"/>
      <c r="BG7" s="1192"/>
      <c r="BH7" s="1192"/>
      <c r="CH7" s="1227" t="s">
        <v>15</v>
      </c>
      <c r="CI7" s="1227"/>
      <c r="CJ7" s="1227"/>
      <c r="CK7" s="1595" t="str">
        <f>IF(合計!BX7="","",合計!BX7)</f>
        <v/>
      </c>
      <c r="CL7" s="1595"/>
      <c r="CM7" s="1595"/>
      <c r="CN7" s="30" t="s">
        <v>47</v>
      </c>
      <c r="CO7" s="52"/>
    </row>
    <row r="8" spans="1:93" ht="5.0999999999999996" customHeight="1" thickBot="1" x14ac:dyDescent="0.25">
      <c r="A8" s="52"/>
      <c r="CO8" s="52"/>
    </row>
    <row r="9" spans="1:93" ht="9.9499999999999993" customHeight="1" x14ac:dyDescent="0.2">
      <c r="A9" s="52"/>
      <c r="B9" s="1526" t="s">
        <v>48</v>
      </c>
      <c r="C9" s="1527"/>
      <c r="D9" s="1527"/>
      <c r="E9" s="1578" t="s">
        <v>49</v>
      </c>
      <c r="F9" s="1579"/>
      <c r="G9" s="1579"/>
      <c r="H9" s="1578" t="s">
        <v>50</v>
      </c>
      <c r="I9" s="1579"/>
      <c r="J9" s="1579"/>
      <c r="K9" s="1578" t="s">
        <v>51</v>
      </c>
      <c r="L9" s="1579"/>
      <c r="M9" s="1582"/>
      <c r="N9" s="1398" t="s">
        <v>75</v>
      </c>
      <c r="O9" s="1399"/>
      <c r="P9" s="1399"/>
      <c r="Q9" s="1399"/>
      <c r="R9" s="1399"/>
      <c r="S9" s="1399"/>
      <c r="T9" s="1399"/>
      <c r="U9" s="1399" t="s">
        <v>76</v>
      </c>
      <c r="V9" s="1399"/>
      <c r="W9" s="1399"/>
      <c r="X9" s="1402"/>
      <c r="Y9" s="1562" t="s">
        <v>52</v>
      </c>
      <c r="Z9" s="1494" t="s">
        <v>53</v>
      </c>
      <c r="AA9" s="1495"/>
      <c r="AB9" s="1496"/>
      <c r="AC9" s="1565" t="s">
        <v>54</v>
      </c>
      <c r="AD9" s="1566"/>
      <c r="AE9" s="1566"/>
      <c r="AF9" s="1566"/>
      <c r="AG9" s="1566"/>
      <c r="AH9" s="1566"/>
      <c r="AI9" s="1566"/>
      <c r="AJ9" s="1566"/>
      <c r="AK9" s="1566"/>
      <c r="AL9" s="1474" t="s">
        <v>22</v>
      </c>
      <c r="AM9" s="1475"/>
      <c r="AN9" s="1475"/>
      <c r="AO9" s="1478" t="s">
        <v>55</v>
      </c>
      <c r="AP9" s="1479"/>
      <c r="AQ9" s="1480"/>
      <c r="AR9" s="1478" t="s">
        <v>56</v>
      </c>
      <c r="AS9" s="1479"/>
      <c r="AT9" s="1480"/>
      <c r="AU9" s="1474" t="s">
        <v>23</v>
      </c>
      <c r="AV9" s="1474"/>
      <c r="AW9" s="1474"/>
      <c r="AX9" s="1478" t="s">
        <v>99</v>
      </c>
      <c r="AY9" s="1479"/>
      <c r="AZ9" s="1552"/>
      <c r="BA9" s="1505" t="s">
        <v>24</v>
      </c>
      <c r="BB9" s="1506"/>
      <c r="BC9" s="1544"/>
      <c r="BD9" s="1103" t="s">
        <v>57</v>
      </c>
      <c r="BE9" s="1104"/>
      <c r="BF9" s="1104"/>
      <c r="BG9" s="1104"/>
      <c r="BH9" s="1104"/>
      <c r="BI9" s="1104"/>
      <c r="BJ9" s="1104"/>
      <c r="BK9" s="1104"/>
      <c r="BL9" s="1104"/>
      <c r="BM9" s="1104"/>
      <c r="BN9" s="1104"/>
      <c r="BO9" s="1104"/>
      <c r="BP9" s="1104"/>
      <c r="BQ9" s="1104"/>
      <c r="BR9" s="1104"/>
      <c r="BS9" s="1104"/>
      <c r="BT9" s="1104"/>
      <c r="BU9" s="1105"/>
      <c r="BV9" s="1080" t="s">
        <v>58</v>
      </c>
      <c r="BW9" s="1081"/>
      <c r="BX9" s="1081"/>
      <c r="BY9" s="1081"/>
      <c r="BZ9" s="1081"/>
      <c r="CA9" s="1081"/>
      <c r="CB9" s="1081"/>
      <c r="CC9" s="1081"/>
      <c r="CD9" s="1081"/>
      <c r="CE9" s="1081"/>
      <c r="CF9" s="1081"/>
      <c r="CG9" s="1081"/>
      <c r="CH9" s="1081"/>
      <c r="CI9" s="1081"/>
      <c r="CJ9" s="1081"/>
      <c r="CK9" s="1082"/>
      <c r="CL9" s="1505" t="s">
        <v>59</v>
      </c>
      <c r="CM9" s="1506"/>
      <c r="CN9" s="1507"/>
      <c r="CO9" s="52"/>
    </row>
    <row r="10" spans="1:93" ht="9.9499999999999993" customHeight="1" x14ac:dyDescent="0.2">
      <c r="A10" s="52"/>
      <c r="B10" s="1528"/>
      <c r="C10" s="1529"/>
      <c r="D10" s="1529"/>
      <c r="E10" s="1580"/>
      <c r="F10" s="1580"/>
      <c r="G10" s="1580"/>
      <c r="H10" s="1580"/>
      <c r="I10" s="1580"/>
      <c r="J10" s="1580"/>
      <c r="K10" s="1580"/>
      <c r="L10" s="1580"/>
      <c r="M10" s="1583"/>
      <c r="N10" s="1400"/>
      <c r="O10" s="1401"/>
      <c r="P10" s="1401"/>
      <c r="Q10" s="1401"/>
      <c r="R10" s="1401"/>
      <c r="S10" s="1401"/>
      <c r="T10" s="1401"/>
      <c r="U10" s="1401"/>
      <c r="V10" s="1401"/>
      <c r="W10" s="1401"/>
      <c r="X10" s="1403"/>
      <c r="Y10" s="1563"/>
      <c r="Z10" s="1486"/>
      <c r="AA10" s="1487"/>
      <c r="AB10" s="1488"/>
      <c r="AC10" s="1567"/>
      <c r="AD10" s="1568"/>
      <c r="AE10" s="1568"/>
      <c r="AF10" s="1568"/>
      <c r="AG10" s="1568"/>
      <c r="AH10" s="1568"/>
      <c r="AI10" s="1568"/>
      <c r="AJ10" s="1568"/>
      <c r="AK10" s="1568"/>
      <c r="AL10" s="1476"/>
      <c r="AM10" s="1476"/>
      <c r="AN10" s="1476"/>
      <c r="AO10" s="1460"/>
      <c r="AP10" s="1461"/>
      <c r="AQ10" s="1481"/>
      <c r="AR10" s="1460"/>
      <c r="AS10" s="1461"/>
      <c r="AT10" s="1481"/>
      <c r="AU10" s="1559"/>
      <c r="AV10" s="1559"/>
      <c r="AW10" s="1559"/>
      <c r="AX10" s="1460"/>
      <c r="AY10" s="1461"/>
      <c r="AZ10" s="1553"/>
      <c r="BA10" s="1545"/>
      <c r="BB10" s="1546"/>
      <c r="BC10" s="1547"/>
      <c r="BD10" s="1106"/>
      <c r="BE10" s="1107"/>
      <c r="BF10" s="1107"/>
      <c r="BG10" s="1107"/>
      <c r="BH10" s="1107"/>
      <c r="BI10" s="1107"/>
      <c r="BJ10" s="1107"/>
      <c r="BK10" s="1107"/>
      <c r="BL10" s="1107"/>
      <c r="BM10" s="1107"/>
      <c r="BN10" s="1107"/>
      <c r="BO10" s="1107"/>
      <c r="BP10" s="1107"/>
      <c r="BQ10" s="1107"/>
      <c r="BR10" s="1107"/>
      <c r="BS10" s="1107"/>
      <c r="BT10" s="1107"/>
      <c r="BU10" s="1108"/>
      <c r="BV10" s="948"/>
      <c r="BW10" s="949"/>
      <c r="BX10" s="949"/>
      <c r="BY10" s="949"/>
      <c r="BZ10" s="949"/>
      <c r="CA10" s="949"/>
      <c r="CB10" s="949"/>
      <c r="CC10" s="949"/>
      <c r="CD10" s="949"/>
      <c r="CE10" s="949"/>
      <c r="CF10" s="949"/>
      <c r="CG10" s="949"/>
      <c r="CH10" s="949"/>
      <c r="CI10" s="949"/>
      <c r="CJ10" s="949"/>
      <c r="CK10" s="950"/>
      <c r="CL10" s="1508"/>
      <c r="CM10" s="1509"/>
      <c r="CN10" s="1427"/>
      <c r="CO10" s="52"/>
    </row>
    <row r="11" spans="1:93" ht="9.9499999999999993" customHeight="1" x14ac:dyDescent="0.2">
      <c r="A11" s="52"/>
      <c r="B11" s="1528"/>
      <c r="C11" s="1529"/>
      <c r="D11" s="1529"/>
      <c r="E11" s="1580"/>
      <c r="F11" s="1580"/>
      <c r="G11" s="1580"/>
      <c r="H11" s="1580"/>
      <c r="I11" s="1580"/>
      <c r="J11" s="1580"/>
      <c r="K11" s="1580"/>
      <c r="L11" s="1580"/>
      <c r="M11" s="1583"/>
      <c r="N11" s="1400" t="s">
        <v>77</v>
      </c>
      <c r="O11" s="1401"/>
      <c r="P11" s="1401"/>
      <c r="Q11" s="1401"/>
      <c r="R11" s="1401"/>
      <c r="S11" s="1401"/>
      <c r="T11" s="1401"/>
      <c r="U11" s="1401"/>
      <c r="V11" s="1401"/>
      <c r="W11" s="1401"/>
      <c r="X11" s="1403"/>
      <c r="Y11" s="1563"/>
      <c r="Z11" s="1497"/>
      <c r="AA11" s="1498"/>
      <c r="AB11" s="1499"/>
      <c r="AC11" s="1493" t="s">
        <v>60</v>
      </c>
      <c r="AD11" s="1032"/>
      <c r="AE11" s="1033"/>
      <c r="AF11" s="1012" t="s">
        <v>27</v>
      </c>
      <c r="AG11" s="1501"/>
      <c r="AH11" s="1501"/>
      <c r="AI11" s="1012" t="s">
        <v>28</v>
      </c>
      <c r="AJ11" s="1501"/>
      <c r="AK11" s="1501"/>
      <c r="AL11" s="1476"/>
      <c r="AM11" s="1476"/>
      <c r="AN11" s="1476"/>
      <c r="AO11" s="1460"/>
      <c r="AP11" s="1461"/>
      <c r="AQ11" s="1481"/>
      <c r="AR11" s="1460"/>
      <c r="AS11" s="1461"/>
      <c r="AT11" s="1481"/>
      <c r="AU11" s="1559"/>
      <c r="AV11" s="1559"/>
      <c r="AW11" s="1559"/>
      <c r="AX11" s="1460"/>
      <c r="AY11" s="1461"/>
      <c r="AZ11" s="1553"/>
      <c r="BA11" s="1545"/>
      <c r="BB11" s="1546"/>
      <c r="BC11" s="1547"/>
      <c r="BD11" s="1109"/>
      <c r="BE11" s="1109"/>
      <c r="BF11" s="1109"/>
      <c r="BG11" s="1109"/>
      <c r="BH11" s="1109"/>
      <c r="BI11" s="1109"/>
      <c r="BJ11" s="1109"/>
      <c r="BK11" s="1109"/>
      <c r="BL11" s="1109"/>
      <c r="BM11" s="1109"/>
      <c r="BN11" s="1109"/>
      <c r="BO11" s="1109"/>
      <c r="BP11" s="1109"/>
      <c r="BQ11" s="1109"/>
      <c r="BR11" s="1109"/>
      <c r="BS11" s="1109"/>
      <c r="BT11" s="1109"/>
      <c r="BU11" s="1110"/>
      <c r="BV11" s="1464" t="s">
        <v>29</v>
      </c>
      <c r="BW11" s="1032"/>
      <c r="BX11" s="1032"/>
      <c r="BY11" s="1032"/>
      <c r="BZ11" s="1032"/>
      <c r="CA11" s="1032"/>
      <c r="CB11" s="1033"/>
      <c r="CC11" s="1588" t="s">
        <v>127</v>
      </c>
      <c r="CD11" s="1511"/>
      <c r="CE11" s="1511"/>
      <c r="CF11" s="1588" t="s">
        <v>129</v>
      </c>
      <c r="CG11" s="1511"/>
      <c r="CH11" s="1511"/>
      <c r="CI11" s="1513" t="s">
        <v>30</v>
      </c>
      <c r="CJ11" s="1514"/>
      <c r="CK11" s="1425"/>
      <c r="CL11" s="1508"/>
      <c r="CM11" s="1509"/>
      <c r="CN11" s="1427"/>
      <c r="CO11" s="52"/>
    </row>
    <row r="12" spans="1:93" ht="9.9499999999999993" customHeight="1" x14ac:dyDescent="0.2">
      <c r="A12" s="52"/>
      <c r="B12" s="1528"/>
      <c r="C12" s="1529"/>
      <c r="D12" s="1529"/>
      <c r="E12" s="1580"/>
      <c r="F12" s="1580"/>
      <c r="G12" s="1580"/>
      <c r="H12" s="1580"/>
      <c r="I12" s="1580"/>
      <c r="J12" s="1580"/>
      <c r="K12" s="1580"/>
      <c r="L12" s="1580"/>
      <c r="M12" s="1583"/>
      <c r="N12" s="1400"/>
      <c r="O12" s="1401"/>
      <c r="P12" s="1401"/>
      <c r="Q12" s="1401"/>
      <c r="R12" s="1401"/>
      <c r="S12" s="1401"/>
      <c r="T12" s="1401"/>
      <c r="U12" s="1401"/>
      <c r="V12" s="1401"/>
      <c r="W12" s="1401"/>
      <c r="X12" s="1403"/>
      <c r="Y12" s="1563"/>
      <c r="Z12" s="1483" t="s">
        <v>61</v>
      </c>
      <c r="AA12" s="1484"/>
      <c r="AB12" s="1485"/>
      <c r="AC12" s="1302"/>
      <c r="AD12" s="1461"/>
      <c r="AE12" s="1481"/>
      <c r="AF12" s="1502"/>
      <c r="AG12" s="1502"/>
      <c r="AH12" s="1502"/>
      <c r="AI12" s="1502"/>
      <c r="AJ12" s="1502"/>
      <c r="AK12" s="1502"/>
      <c r="AL12" s="1476"/>
      <c r="AM12" s="1476"/>
      <c r="AN12" s="1476"/>
      <c r="AO12" s="1460"/>
      <c r="AP12" s="1461"/>
      <c r="AQ12" s="1481"/>
      <c r="AR12" s="1460"/>
      <c r="AS12" s="1461"/>
      <c r="AT12" s="1481"/>
      <c r="AU12" s="1559"/>
      <c r="AV12" s="1559"/>
      <c r="AW12" s="1559"/>
      <c r="AX12" s="1460"/>
      <c r="AY12" s="1461"/>
      <c r="AZ12" s="1553"/>
      <c r="BA12" s="1545"/>
      <c r="BB12" s="1546"/>
      <c r="BC12" s="1547"/>
      <c r="BD12" s="1572" t="str">
        <f>IF(BA7="","",IF(BA7+1&gt;12,BA7-11,BA7+1))</f>
        <v/>
      </c>
      <c r="BE12" s="1573"/>
      <c r="BF12" s="1445" t="s">
        <v>31</v>
      </c>
      <c r="BG12" s="1459" t="str">
        <f>IF(BD12="","",IF(BD12+1&gt;12,BD12-11,BD12+1))</f>
        <v/>
      </c>
      <c r="BH12" s="1032"/>
      <c r="BI12" s="1445" t="s">
        <v>31</v>
      </c>
      <c r="BJ12" s="1459" t="str">
        <f>IF(BD12="","",IF(BG12+1&gt;12,BG12-11,BG12+1))</f>
        <v/>
      </c>
      <c r="BK12" s="1032"/>
      <c r="BL12" s="1445" t="s">
        <v>31</v>
      </c>
      <c r="BM12" s="1459" t="str">
        <f>IF(BG12="","",IF(BJ12+1&gt;12,BJ12-11,BJ12+1))</f>
        <v/>
      </c>
      <c r="BN12" s="1032"/>
      <c r="BO12" s="1445" t="s">
        <v>31</v>
      </c>
      <c r="BP12" s="1459" t="str">
        <f>IF(BD12="","",IF(BM12+1&gt;12,BM12-11,BM12+1))</f>
        <v/>
      </c>
      <c r="BQ12" s="1032"/>
      <c r="BR12" s="1445" t="s">
        <v>31</v>
      </c>
      <c r="BS12" s="1452" t="str">
        <f>IF(BD12="","",IF(BP12+1&gt;12,BP12-11,BP12+1))</f>
        <v/>
      </c>
      <c r="BT12" s="1424" t="s">
        <v>32</v>
      </c>
      <c r="BU12" s="1425"/>
      <c r="BV12" s="1465"/>
      <c r="BW12" s="1466"/>
      <c r="BX12" s="1466"/>
      <c r="BY12" s="1466"/>
      <c r="BZ12" s="1466"/>
      <c r="CA12" s="1466"/>
      <c r="CB12" s="1467"/>
      <c r="CC12" s="1512"/>
      <c r="CD12" s="1512"/>
      <c r="CE12" s="1512"/>
      <c r="CF12" s="1512"/>
      <c r="CG12" s="1512"/>
      <c r="CH12" s="1512"/>
      <c r="CI12" s="1515"/>
      <c r="CJ12" s="1426"/>
      <c r="CK12" s="1427"/>
      <c r="CL12" s="1508"/>
      <c r="CM12" s="1509"/>
      <c r="CN12" s="1427"/>
      <c r="CO12" s="52"/>
    </row>
    <row r="13" spans="1:93" ht="9.9499999999999993" customHeight="1" x14ac:dyDescent="0.2">
      <c r="A13" s="52"/>
      <c r="B13" s="1528"/>
      <c r="C13" s="1529"/>
      <c r="D13" s="1529"/>
      <c r="E13" s="1580"/>
      <c r="F13" s="1580"/>
      <c r="G13" s="1580"/>
      <c r="H13" s="1580"/>
      <c r="I13" s="1580"/>
      <c r="J13" s="1580"/>
      <c r="K13" s="1580"/>
      <c r="L13" s="1580"/>
      <c r="M13" s="1583"/>
      <c r="N13" s="1404" t="s">
        <v>78</v>
      </c>
      <c r="O13" s="1591"/>
      <c r="P13" s="1591"/>
      <c r="Q13" s="1591"/>
      <c r="R13" s="1591"/>
      <c r="S13" s="1591"/>
      <c r="T13" s="1591"/>
      <c r="U13" s="1591"/>
      <c r="V13" s="1591"/>
      <c r="W13" s="1591"/>
      <c r="X13" s="1592"/>
      <c r="Y13" s="1563"/>
      <c r="Z13" s="1486"/>
      <c r="AA13" s="1487"/>
      <c r="AB13" s="1488"/>
      <c r="AC13" s="1302"/>
      <c r="AD13" s="1461"/>
      <c r="AE13" s="1481"/>
      <c r="AF13" s="1013" t="s">
        <v>33</v>
      </c>
      <c r="AG13" s="1502"/>
      <c r="AH13" s="1502"/>
      <c r="AI13" s="1013" t="s">
        <v>34</v>
      </c>
      <c r="AJ13" s="1502"/>
      <c r="AK13" s="1502"/>
      <c r="AL13" s="1476"/>
      <c r="AM13" s="1476"/>
      <c r="AN13" s="1476"/>
      <c r="AO13" s="1460"/>
      <c r="AP13" s="1461"/>
      <c r="AQ13" s="1481"/>
      <c r="AR13" s="1460"/>
      <c r="AS13" s="1461"/>
      <c r="AT13" s="1481"/>
      <c r="AU13" s="1559"/>
      <c r="AV13" s="1559"/>
      <c r="AW13" s="1559"/>
      <c r="AX13" s="1460"/>
      <c r="AY13" s="1461"/>
      <c r="AZ13" s="1553"/>
      <c r="BA13" s="1545"/>
      <c r="BB13" s="1546"/>
      <c r="BC13" s="1547"/>
      <c r="BD13" s="1574"/>
      <c r="BE13" s="1575"/>
      <c r="BF13" s="1446"/>
      <c r="BG13" s="1460"/>
      <c r="BH13" s="1461"/>
      <c r="BI13" s="1446"/>
      <c r="BJ13" s="1460"/>
      <c r="BK13" s="1461"/>
      <c r="BL13" s="1446"/>
      <c r="BM13" s="1460"/>
      <c r="BN13" s="1461"/>
      <c r="BO13" s="1446"/>
      <c r="BP13" s="1460"/>
      <c r="BQ13" s="1461"/>
      <c r="BR13" s="1446"/>
      <c r="BS13" s="1453"/>
      <c r="BT13" s="1426"/>
      <c r="BU13" s="1427"/>
      <c r="BV13" s="1441" t="s">
        <v>35</v>
      </c>
      <c r="BW13" s="1010"/>
      <c r="BX13" s="1010"/>
      <c r="BY13" s="1442"/>
      <c r="BZ13" s="1435" t="s">
        <v>62</v>
      </c>
      <c r="CA13" s="1436"/>
      <c r="CB13" s="1437"/>
      <c r="CC13" s="1589" t="str">
        <f>IF(明細①!CC13="","",明細①!CC13)</f>
        <v/>
      </c>
      <c r="CD13" s="1589"/>
      <c r="CE13" s="1589"/>
      <c r="CF13" s="1589" t="str">
        <f>IF(明細①!CF13="","",明細①!CF13)</f>
        <v/>
      </c>
      <c r="CG13" s="1589"/>
      <c r="CH13" s="1589"/>
      <c r="CI13" s="1515"/>
      <c r="CJ13" s="1426"/>
      <c r="CK13" s="1427"/>
      <c r="CL13" s="1508"/>
      <c r="CM13" s="1509"/>
      <c r="CN13" s="1427"/>
      <c r="CO13" s="52"/>
    </row>
    <row r="14" spans="1:93" ht="9.9499999999999993" customHeight="1" thickBot="1" x14ac:dyDescent="0.25">
      <c r="A14" s="52"/>
      <c r="B14" s="1530"/>
      <c r="C14" s="1531"/>
      <c r="D14" s="1531"/>
      <c r="E14" s="1581"/>
      <c r="F14" s="1581"/>
      <c r="G14" s="1581"/>
      <c r="H14" s="1581"/>
      <c r="I14" s="1581"/>
      <c r="J14" s="1581"/>
      <c r="K14" s="1581"/>
      <c r="L14" s="1581"/>
      <c r="M14" s="1584"/>
      <c r="N14" s="1510"/>
      <c r="O14" s="1428"/>
      <c r="P14" s="1428"/>
      <c r="Q14" s="1428"/>
      <c r="R14" s="1428"/>
      <c r="S14" s="1428"/>
      <c r="T14" s="1428"/>
      <c r="U14" s="1428"/>
      <c r="V14" s="1428"/>
      <c r="W14" s="1428"/>
      <c r="X14" s="1593"/>
      <c r="Y14" s="1564"/>
      <c r="Z14" s="1489"/>
      <c r="AA14" s="1490"/>
      <c r="AB14" s="1491"/>
      <c r="AC14" s="1303"/>
      <c r="AD14" s="1443"/>
      <c r="AE14" s="1482"/>
      <c r="AF14" s="1503"/>
      <c r="AG14" s="1503"/>
      <c r="AH14" s="1503"/>
      <c r="AI14" s="1503"/>
      <c r="AJ14" s="1503"/>
      <c r="AK14" s="1503"/>
      <c r="AL14" s="1477"/>
      <c r="AM14" s="1477"/>
      <c r="AN14" s="1477"/>
      <c r="AO14" s="1462"/>
      <c r="AP14" s="1443"/>
      <c r="AQ14" s="1482"/>
      <c r="AR14" s="1462"/>
      <c r="AS14" s="1443"/>
      <c r="AT14" s="1482"/>
      <c r="AU14" s="1560"/>
      <c r="AV14" s="1560"/>
      <c r="AW14" s="1560"/>
      <c r="AX14" s="1462"/>
      <c r="AY14" s="1443"/>
      <c r="AZ14" s="1554"/>
      <c r="BA14" s="1548"/>
      <c r="BB14" s="1549"/>
      <c r="BC14" s="1550"/>
      <c r="BD14" s="1576"/>
      <c r="BE14" s="1577"/>
      <c r="BF14" s="1447"/>
      <c r="BG14" s="1462"/>
      <c r="BH14" s="1443"/>
      <c r="BI14" s="1447"/>
      <c r="BJ14" s="1462"/>
      <c r="BK14" s="1443"/>
      <c r="BL14" s="1447"/>
      <c r="BM14" s="1462"/>
      <c r="BN14" s="1443"/>
      <c r="BO14" s="1447"/>
      <c r="BP14" s="1462"/>
      <c r="BQ14" s="1443"/>
      <c r="BR14" s="1447"/>
      <c r="BS14" s="1454"/>
      <c r="BT14" s="1428"/>
      <c r="BU14" s="1429"/>
      <c r="BV14" s="1303"/>
      <c r="BW14" s="1443"/>
      <c r="BX14" s="1443"/>
      <c r="BY14" s="1444"/>
      <c r="BZ14" s="1438"/>
      <c r="CA14" s="1439"/>
      <c r="CB14" s="1440"/>
      <c r="CC14" s="1590"/>
      <c r="CD14" s="1590"/>
      <c r="CE14" s="1590"/>
      <c r="CF14" s="1590"/>
      <c r="CG14" s="1590"/>
      <c r="CH14" s="1590"/>
      <c r="CI14" s="1516"/>
      <c r="CJ14" s="1428"/>
      <c r="CK14" s="1429"/>
      <c r="CL14" s="1510"/>
      <c r="CM14" s="1428"/>
      <c r="CN14" s="1429"/>
      <c r="CO14" s="52"/>
    </row>
    <row r="15" spans="1:93" s="31" customFormat="1" ht="9.9499999999999993" customHeight="1" x14ac:dyDescent="0.2">
      <c r="A15" s="1319"/>
      <c r="B15" s="1532" t="str">
        <f>IF(OR(AF18="",AO15=""),"",AF18*AO15)</f>
        <v/>
      </c>
      <c r="C15" s="1533"/>
      <c r="D15" s="1533"/>
      <c r="E15" s="1533">
        <f>IF(AO15&gt;=1,AC15-AR15,0)</f>
        <v>0</v>
      </c>
      <c r="F15" s="1533"/>
      <c r="G15" s="1533"/>
      <c r="H15" s="1533">
        <f>IF(AO15&lt;1,B15,0)</f>
        <v>0</v>
      </c>
      <c r="I15" s="1533"/>
      <c r="J15" s="1533"/>
      <c r="K15" s="1533">
        <f>IF(AO15&lt;1,AR15,0)</f>
        <v>0</v>
      </c>
      <c r="L15" s="1533"/>
      <c r="M15" s="1585"/>
      <c r="N15" s="1410"/>
      <c r="O15" s="1411"/>
      <c r="P15" s="1411"/>
      <c r="Q15" s="1411"/>
      <c r="R15" s="1411"/>
      <c r="S15" s="1411"/>
      <c r="T15" s="1411"/>
      <c r="U15" s="1411"/>
      <c r="V15" s="1411"/>
      <c r="W15" s="1411"/>
      <c r="X15" s="1412"/>
      <c r="Y15" s="1492"/>
      <c r="Z15" s="1393"/>
      <c r="AA15" s="1394"/>
      <c r="AB15" s="1395"/>
      <c r="AC15" s="1561"/>
      <c r="AD15" s="1432"/>
      <c r="AE15" s="1456"/>
      <c r="AF15" s="1500" t="str">
        <f>IF(OR(AC15="",AC15=0),"",AF18/AC15)</f>
        <v/>
      </c>
      <c r="AG15" s="1500"/>
      <c r="AH15" s="1500"/>
      <c r="AI15" s="1500" t="str">
        <f>IF(OR(AC15="",AC15=0),"",AI18/AC15)</f>
        <v/>
      </c>
      <c r="AJ15" s="1500"/>
      <c r="AK15" s="1500"/>
      <c r="AL15" s="1472"/>
      <c r="AM15" s="1472"/>
      <c r="AN15" s="1472"/>
      <c r="AO15" s="1556" t="str">
        <f>IF(AL15="","",AL15/AC15)</f>
        <v/>
      </c>
      <c r="AP15" s="1557"/>
      <c r="AQ15" s="1558"/>
      <c r="AR15" s="1455"/>
      <c r="AS15" s="1432"/>
      <c r="AT15" s="1456"/>
      <c r="AU15" s="1472"/>
      <c r="AV15" s="1472"/>
      <c r="AW15" s="1472"/>
      <c r="AX15" s="1472"/>
      <c r="AY15" s="1472"/>
      <c r="AZ15" s="1555"/>
      <c r="BA15" s="1469" t="str">
        <f>IF(AL15="","",IF(OR(AL15&gt;AC15,AR15&gt;AC15),"誤入力",AL15-AR15))</f>
        <v/>
      </c>
      <c r="BB15" s="1449"/>
      <c r="BC15" s="1450"/>
      <c r="BD15" s="1432"/>
      <c r="BE15" s="1432"/>
      <c r="BF15" s="1456"/>
      <c r="BG15" s="1455"/>
      <c r="BH15" s="1432"/>
      <c r="BI15" s="1456"/>
      <c r="BJ15" s="1455"/>
      <c r="BK15" s="1432"/>
      <c r="BL15" s="1456"/>
      <c r="BM15" s="1455"/>
      <c r="BN15" s="1432"/>
      <c r="BO15" s="1456"/>
      <c r="BP15" s="1455"/>
      <c r="BQ15" s="1432"/>
      <c r="BR15" s="1456"/>
      <c r="BS15" s="1448" t="str">
        <f>IF(AC15="","",IF(AC15-AR15-BD15-BG15-BJ15-BM15-BP15&lt;0,"誤入力",AC15-AR15-BD15-BG15-BJ15-BM15-BP15))</f>
        <v/>
      </c>
      <c r="BT15" s="1449"/>
      <c r="BU15" s="1450"/>
      <c r="BV15" s="1471"/>
      <c r="BW15" s="1432"/>
      <c r="BX15" s="1432"/>
      <c r="BY15" s="1433"/>
      <c r="BZ15" s="1434"/>
      <c r="CA15" s="1504" t="s">
        <v>1</v>
      </c>
      <c r="CB15" s="1456"/>
      <c r="CC15" s="1472"/>
      <c r="CD15" s="1472"/>
      <c r="CE15" s="1472"/>
      <c r="CF15" s="1472"/>
      <c r="CG15" s="1472"/>
      <c r="CH15" s="1472"/>
      <c r="CI15" s="1448" t="str">
        <f>IF(SUM(BW15:BY20,CC15:CE20,CF15:CH20)=0,"",SUM(BW15:BY20,CC15:CE20,CF15:CH20))</f>
        <v/>
      </c>
      <c r="CJ15" s="1449"/>
      <c r="CK15" s="1450"/>
      <c r="CL15" s="1517"/>
      <c r="CM15" s="1518"/>
      <c r="CN15" s="1519"/>
      <c r="CO15" s="85"/>
    </row>
    <row r="16" spans="1:93" s="31" customFormat="1" ht="9.9499999999999993" customHeight="1" x14ac:dyDescent="0.2">
      <c r="A16" s="1319"/>
      <c r="B16" s="1330"/>
      <c r="C16" s="1244"/>
      <c r="D16" s="1244"/>
      <c r="E16" s="1244"/>
      <c r="F16" s="1244"/>
      <c r="G16" s="1244"/>
      <c r="H16" s="1244"/>
      <c r="I16" s="1244"/>
      <c r="J16" s="1244"/>
      <c r="K16" s="1244"/>
      <c r="L16" s="1244"/>
      <c r="M16" s="1247"/>
      <c r="N16" s="1322"/>
      <c r="O16" s="1323"/>
      <c r="P16" s="1323"/>
      <c r="Q16" s="1323"/>
      <c r="R16" s="1323"/>
      <c r="S16" s="1323"/>
      <c r="T16" s="1323"/>
      <c r="U16" s="1323"/>
      <c r="V16" s="1323"/>
      <c r="W16" s="1323"/>
      <c r="X16" s="1325"/>
      <c r="Y16" s="1296"/>
      <c r="Z16" s="1283"/>
      <c r="AA16" s="1284"/>
      <c r="AB16" s="1285"/>
      <c r="AC16" s="1335"/>
      <c r="AD16" s="1457"/>
      <c r="AE16" s="1265"/>
      <c r="AF16" s="1261"/>
      <c r="AG16" s="1261"/>
      <c r="AH16" s="1261"/>
      <c r="AI16" s="1261"/>
      <c r="AJ16" s="1261"/>
      <c r="AK16" s="1261"/>
      <c r="AL16" s="1272"/>
      <c r="AM16" s="1272"/>
      <c r="AN16" s="1272"/>
      <c r="AO16" s="1254"/>
      <c r="AP16" s="1255"/>
      <c r="AQ16" s="1256"/>
      <c r="AR16" s="1269"/>
      <c r="AS16" s="1264"/>
      <c r="AT16" s="1265"/>
      <c r="AU16" s="1272"/>
      <c r="AV16" s="1272"/>
      <c r="AW16" s="1272"/>
      <c r="AX16" s="1272"/>
      <c r="AY16" s="1272"/>
      <c r="AZ16" s="1524"/>
      <c r="BA16" s="1234"/>
      <c r="BB16" s="1235"/>
      <c r="BC16" s="1236"/>
      <c r="BD16" s="1264"/>
      <c r="BE16" s="1457"/>
      <c r="BF16" s="1265"/>
      <c r="BG16" s="1269"/>
      <c r="BH16" s="1457"/>
      <c r="BI16" s="1265"/>
      <c r="BJ16" s="1269"/>
      <c r="BK16" s="1457"/>
      <c r="BL16" s="1265"/>
      <c r="BM16" s="1269"/>
      <c r="BN16" s="1457"/>
      <c r="BO16" s="1265"/>
      <c r="BP16" s="1269"/>
      <c r="BQ16" s="1457"/>
      <c r="BR16" s="1265"/>
      <c r="BS16" s="1299"/>
      <c r="BT16" s="1451"/>
      <c r="BU16" s="1236"/>
      <c r="BV16" s="1310"/>
      <c r="BW16" s="1313"/>
      <c r="BX16" s="1313"/>
      <c r="BY16" s="1314"/>
      <c r="BZ16" s="1397"/>
      <c r="CA16" s="1392"/>
      <c r="CB16" s="1390"/>
      <c r="CC16" s="1379"/>
      <c r="CD16" s="1379"/>
      <c r="CE16" s="1379"/>
      <c r="CF16" s="1379"/>
      <c r="CG16" s="1379"/>
      <c r="CH16" s="1379"/>
      <c r="CI16" s="1299"/>
      <c r="CJ16" s="1451"/>
      <c r="CK16" s="1236"/>
      <c r="CL16" s="1387"/>
      <c r="CM16" s="1388"/>
      <c r="CN16" s="1386"/>
      <c r="CO16" s="85"/>
    </row>
    <row r="17" spans="1:93" s="31" customFormat="1" ht="9.9499999999999993" customHeight="1" x14ac:dyDescent="0.2">
      <c r="A17" s="1319"/>
      <c r="B17" s="1330"/>
      <c r="C17" s="1244"/>
      <c r="D17" s="1244"/>
      <c r="E17" s="1244"/>
      <c r="F17" s="1244"/>
      <c r="G17" s="1244"/>
      <c r="H17" s="1244"/>
      <c r="I17" s="1244"/>
      <c r="J17" s="1244"/>
      <c r="K17" s="1244"/>
      <c r="L17" s="1244"/>
      <c r="M17" s="1247"/>
      <c r="N17" s="1322"/>
      <c r="O17" s="1323"/>
      <c r="P17" s="1323"/>
      <c r="Q17" s="1323"/>
      <c r="R17" s="1323"/>
      <c r="S17" s="1323"/>
      <c r="T17" s="1323"/>
      <c r="U17" s="1323"/>
      <c r="V17" s="1323"/>
      <c r="W17" s="1323"/>
      <c r="X17" s="1325"/>
      <c r="Y17" s="1296"/>
      <c r="Z17" s="1286"/>
      <c r="AA17" s="1287"/>
      <c r="AB17" s="1288"/>
      <c r="AC17" s="1335"/>
      <c r="AD17" s="1457"/>
      <c r="AE17" s="1265"/>
      <c r="AF17" s="1261"/>
      <c r="AG17" s="1261"/>
      <c r="AH17" s="1261"/>
      <c r="AI17" s="1261"/>
      <c r="AJ17" s="1261"/>
      <c r="AK17" s="1261"/>
      <c r="AL17" s="1272"/>
      <c r="AM17" s="1272"/>
      <c r="AN17" s="1272"/>
      <c r="AO17" s="1254"/>
      <c r="AP17" s="1255"/>
      <c r="AQ17" s="1256"/>
      <c r="AR17" s="1269"/>
      <c r="AS17" s="1264"/>
      <c r="AT17" s="1265"/>
      <c r="AU17" s="1272"/>
      <c r="AV17" s="1272"/>
      <c r="AW17" s="1272"/>
      <c r="AX17" s="1272"/>
      <c r="AY17" s="1272"/>
      <c r="AZ17" s="1524"/>
      <c r="BA17" s="1234"/>
      <c r="BB17" s="1235"/>
      <c r="BC17" s="1236"/>
      <c r="BD17" s="1264"/>
      <c r="BE17" s="1457"/>
      <c r="BF17" s="1265"/>
      <c r="BG17" s="1269"/>
      <c r="BH17" s="1457"/>
      <c r="BI17" s="1265"/>
      <c r="BJ17" s="1269"/>
      <c r="BK17" s="1457"/>
      <c r="BL17" s="1265"/>
      <c r="BM17" s="1269"/>
      <c r="BN17" s="1457"/>
      <c r="BO17" s="1265"/>
      <c r="BP17" s="1269"/>
      <c r="BQ17" s="1457"/>
      <c r="BR17" s="1265"/>
      <c r="BS17" s="1299"/>
      <c r="BT17" s="1451"/>
      <c r="BU17" s="1236"/>
      <c r="BV17" s="1309"/>
      <c r="BW17" s="1311"/>
      <c r="BX17" s="1311"/>
      <c r="BY17" s="1312"/>
      <c r="BZ17" s="1413"/>
      <c r="CA17" s="1380" t="s">
        <v>1</v>
      </c>
      <c r="CB17" s="1382"/>
      <c r="CC17" s="1383"/>
      <c r="CD17" s="1383"/>
      <c r="CE17" s="1383"/>
      <c r="CF17" s="1383"/>
      <c r="CG17" s="1383"/>
      <c r="CH17" s="1383"/>
      <c r="CI17" s="1299"/>
      <c r="CJ17" s="1451"/>
      <c r="CK17" s="1236"/>
      <c r="CL17" s="1387"/>
      <c r="CM17" s="1388"/>
      <c r="CN17" s="1386"/>
      <c r="CO17" s="85"/>
    </row>
    <row r="18" spans="1:93" s="31" customFormat="1" ht="9.9499999999999993" customHeight="1" x14ac:dyDescent="0.2">
      <c r="A18" s="1319"/>
      <c r="B18" s="1330"/>
      <c r="C18" s="1244"/>
      <c r="D18" s="1244"/>
      <c r="E18" s="1244"/>
      <c r="F18" s="1244"/>
      <c r="G18" s="1244"/>
      <c r="H18" s="1244"/>
      <c r="I18" s="1244"/>
      <c r="J18" s="1244"/>
      <c r="K18" s="1244"/>
      <c r="L18" s="1244"/>
      <c r="M18" s="1247"/>
      <c r="N18" s="1322"/>
      <c r="O18" s="1323"/>
      <c r="P18" s="1323"/>
      <c r="Q18" s="1323"/>
      <c r="R18" s="1323"/>
      <c r="S18" s="1323"/>
      <c r="T18" s="1323"/>
      <c r="U18" s="1323"/>
      <c r="V18" s="1323"/>
      <c r="W18" s="1323"/>
      <c r="X18" s="1325"/>
      <c r="Y18" s="1296"/>
      <c r="Z18" s="1289"/>
      <c r="AA18" s="1290"/>
      <c r="AB18" s="1291"/>
      <c r="AC18" s="1335"/>
      <c r="AD18" s="1457"/>
      <c r="AE18" s="1265"/>
      <c r="AF18" s="1332"/>
      <c r="AG18" s="1332"/>
      <c r="AH18" s="1332"/>
      <c r="AI18" s="1343" t="str">
        <f>IF(OR(AC15="",AC15=0),"",AC15-AF18)</f>
        <v/>
      </c>
      <c r="AJ18" s="1344"/>
      <c r="AK18" s="1345"/>
      <c r="AL18" s="1272"/>
      <c r="AM18" s="1272"/>
      <c r="AN18" s="1272"/>
      <c r="AO18" s="1254"/>
      <c r="AP18" s="1255"/>
      <c r="AQ18" s="1256"/>
      <c r="AR18" s="1269"/>
      <c r="AS18" s="1264"/>
      <c r="AT18" s="1265"/>
      <c r="AU18" s="1272"/>
      <c r="AV18" s="1272"/>
      <c r="AW18" s="1272"/>
      <c r="AX18" s="1272"/>
      <c r="AY18" s="1272"/>
      <c r="AZ18" s="1524"/>
      <c r="BA18" s="1234"/>
      <c r="BB18" s="1235"/>
      <c r="BC18" s="1236"/>
      <c r="BD18" s="1264"/>
      <c r="BE18" s="1457"/>
      <c r="BF18" s="1265"/>
      <c r="BG18" s="1269"/>
      <c r="BH18" s="1457"/>
      <c r="BI18" s="1265"/>
      <c r="BJ18" s="1269"/>
      <c r="BK18" s="1457"/>
      <c r="BL18" s="1265"/>
      <c r="BM18" s="1269"/>
      <c r="BN18" s="1457"/>
      <c r="BO18" s="1265"/>
      <c r="BP18" s="1269"/>
      <c r="BQ18" s="1457"/>
      <c r="BR18" s="1265"/>
      <c r="BS18" s="1299"/>
      <c r="BT18" s="1451"/>
      <c r="BU18" s="1236"/>
      <c r="BV18" s="1310"/>
      <c r="BW18" s="1313"/>
      <c r="BX18" s="1313"/>
      <c r="BY18" s="1314"/>
      <c r="BZ18" s="1397"/>
      <c r="CA18" s="1389"/>
      <c r="CB18" s="1390"/>
      <c r="CC18" s="1379"/>
      <c r="CD18" s="1379"/>
      <c r="CE18" s="1379"/>
      <c r="CF18" s="1379"/>
      <c r="CG18" s="1379"/>
      <c r="CH18" s="1379"/>
      <c r="CI18" s="1299"/>
      <c r="CJ18" s="1451"/>
      <c r="CK18" s="1236"/>
      <c r="CL18" s="1387"/>
      <c r="CM18" s="1388"/>
      <c r="CN18" s="1386"/>
      <c r="CO18" s="85"/>
    </row>
    <row r="19" spans="1:93" s="31" customFormat="1" ht="9.9499999999999993" customHeight="1" x14ac:dyDescent="0.2">
      <c r="A19" s="1319"/>
      <c r="B19" s="1330"/>
      <c r="C19" s="1244"/>
      <c r="D19" s="1244"/>
      <c r="E19" s="1244"/>
      <c r="F19" s="1244"/>
      <c r="G19" s="1244"/>
      <c r="H19" s="1244"/>
      <c r="I19" s="1244"/>
      <c r="J19" s="1244"/>
      <c r="K19" s="1244"/>
      <c r="L19" s="1244"/>
      <c r="M19" s="1247"/>
      <c r="N19" s="1322"/>
      <c r="O19" s="1323"/>
      <c r="P19" s="1323"/>
      <c r="Q19" s="1323"/>
      <c r="R19" s="1323"/>
      <c r="S19" s="1323"/>
      <c r="T19" s="1323"/>
      <c r="U19" s="1323"/>
      <c r="V19" s="1323"/>
      <c r="W19" s="1323"/>
      <c r="X19" s="1325"/>
      <c r="Y19" s="1296"/>
      <c r="Z19" s="1283"/>
      <c r="AA19" s="1284"/>
      <c r="AB19" s="1285"/>
      <c r="AC19" s="1335"/>
      <c r="AD19" s="1457"/>
      <c r="AE19" s="1265"/>
      <c r="AF19" s="1332"/>
      <c r="AG19" s="1332"/>
      <c r="AH19" s="1332"/>
      <c r="AI19" s="1299"/>
      <c r="AJ19" s="1235"/>
      <c r="AK19" s="1241"/>
      <c r="AL19" s="1272"/>
      <c r="AM19" s="1272"/>
      <c r="AN19" s="1272"/>
      <c r="AO19" s="1254"/>
      <c r="AP19" s="1255"/>
      <c r="AQ19" s="1256"/>
      <c r="AR19" s="1269"/>
      <c r="AS19" s="1264"/>
      <c r="AT19" s="1265"/>
      <c r="AU19" s="1272"/>
      <c r="AV19" s="1272"/>
      <c r="AW19" s="1272"/>
      <c r="AX19" s="1272"/>
      <c r="AY19" s="1272"/>
      <c r="AZ19" s="1524"/>
      <c r="BA19" s="1234"/>
      <c r="BB19" s="1235"/>
      <c r="BC19" s="1236"/>
      <c r="BD19" s="1264"/>
      <c r="BE19" s="1457"/>
      <c r="BF19" s="1265"/>
      <c r="BG19" s="1269"/>
      <c r="BH19" s="1457"/>
      <c r="BI19" s="1265"/>
      <c r="BJ19" s="1269"/>
      <c r="BK19" s="1457"/>
      <c r="BL19" s="1265"/>
      <c r="BM19" s="1269"/>
      <c r="BN19" s="1457"/>
      <c r="BO19" s="1265"/>
      <c r="BP19" s="1269"/>
      <c r="BQ19" s="1457"/>
      <c r="BR19" s="1265"/>
      <c r="BS19" s="1299"/>
      <c r="BT19" s="1451"/>
      <c r="BU19" s="1236"/>
      <c r="BV19" s="1309"/>
      <c r="BW19" s="1311"/>
      <c r="BX19" s="1311"/>
      <c r="BY19" s="1312"/>
      <c r="BZ19" s="1413"/>
      <c r="CA19" s="1380" t="s">
        <v>1</v>
      </c>
      <c r="CB19" s="1382"/>
      <c r="CC19" s="1383"/>
      <c r="CD19" s="1383"/>
      <c r="CE19" s="1383"/>
      <c r="CF19" s="1383"/>
      <c r="CG19" s="1383"/>
      <c r="CH19" s="1383"/>
      <c r="CI19" s="1299"/>
      <c r="CJ19" s="1451"/>
      <c r="CK19" s="1236"/>
      <c r="CL19" s="1387"/>
      <c r="CM19" s="1388"/>
      <c r="CN19" s="1386"/>
      <c r="CO19" s="85"/>
    </row>
    <row r="20" spans="1:93" s="31" customFormat="1" ht="9.9499999999999993" customHeight="1" x14ac:dyDescent="0.2">
      <c r="A20" s="1319"/>
      <c r="B20" s="1330"/>
      <c r="C20" s="1244"/>
      <c r="D20" s="1244"/>
      <c r="E20" s="1244"/>
      <c r="F20" s="1244"/>
      <c r="G20" s="1244"/>
      <c r="H20" s="1244"/>
      <c r="I20" s="1244"/>
      <c r="J20" s="1244"/>
      <c r="K20" s="1244"/>
      <c r="L20" s="1244"/>
      <c r="M20" s="1247"/>
      <c r="N20" s="1537"/>
      <c r="O20" s="1538"/>
      <c r="P20" s="1538"/>
      <c r="Q20" s="1538"/>
      <c r="R20" s="1538"/>
      <c r="S20" s="1538"/>
      <c r="T20" s="1538"/>
      <c r="U20" s="1538"/>
      <c r="V20" s="1538"/>
      <c r="W20" s="1538"/>
      <c r="X20" s="1539"/>
      <c r="Y20" s="1296"/>
      <c r="Z20" s="1283"/>
      <c r="AA20" s="1284"/>
      <c r="AB20" s="1285"/>
      <c r="AC20" s="1335"/>
      <c r="AD20" s="1264"/>
      <c r="AE20" s="1265"/>
      <c r="AF20" s="1383"/>
      <c r="AG20" s="1383"/>
      <c r="AH20" s="1383"/>
      <c r="AI20" s="1299"/>
      <c r="AJ20" s="1235"/>
      <c r="AK20" s="1241"/>
      <c r="AL20" s="1272"/>
      <c r="AM20" s="1272"/>
      <c r="AN20" s="1272"/>
      <c r="AO20" s="1254"/>
      <c r="AP20" s="1255"/>
      <c r="AQ20" s="1256"/>
      <c r="AR20" s="1269"/>
      <c r="AS20" s="1264"/>
      <c r="AT20" s="1265"/>
      <c r="AU20" s="1272"/>
      <c r="AV20" s="1272"/>
      <c r="AW20" s="1272"/>
      <c r="AX20" s="1272"/>
      <c r="AY20" s="1272"/>
      <c r="AZ20" s="1524"/>
      <c r="BA20" s="1234"/>
      <c r="BB20" s="1235"/>
      <c r="BC20" s="1236"/>
      <c r="BD20" s="1264"/>
      <c r="BE20" s="1264"/>
      <c r="BF20" s="1265"/>
      <c r="BG20" s="1269"/>
      <c r="BH20" s="1264"/>
      <c r="BI20" s="1265"/>
      <c r="BJ20" s="1269"/>
      <c r="BK20" s="1264"/>
      <c r="BL20" s="1265"/>
      <c r="BM20" s="1269"/>
      <c r="BN20" s="1264"/>
      <c r="BO20" s="1265"/>
      <c r="BP20" s="1269"/>
      <c r="BQ20" s="1264"/>
      <c r="BR20" s="1265"/>
      <c r="BS20" s="1299"/>
      <c r="BT20" s="1235"/>
      <c r="BU20" s="1236"/>
      <c r="BV20" s="1463"/>
      <c r="BW20" s="1264"/>
      <c r="BX20" s="1264"/>
      <c r="BY20" s="1473"/>
      <c r="BZ20" s="1470"/>
      <c r="CA20" s="1468"/>
      <c r="CB20" s="1265"/>
      <c r="CC20" s="1272"/>
      <c r="CD20" s="1272"/>
      <c r="CE20" s="1272"/>
      <c r="CF20" s="1272"/>
      <c r="CG20" s="1272"/>
      <c r="CH20" s="1272"/>
      <c r="CI20" s="1299"/>
      <c r="CJ20" s="1235"/>
      <c r="CK20" s="1236"/>
      <c r="CL20" s="1520"/>
      <c r="CM20" s="1521"/>
      <c r="CN20" s="1522"/>
      <c r="CO20" s="85"/>
    </row>
    <row r="21" spans="1:93" s="31" customFormat="1" ht="9.9499999999999993" customHeight="1" x14ac:dyDescent="0.2">
      <c r="A21" s="1319"/>
      <c r="B21" s="1329" t="str">
        <f>IF(OR(AF24="",AO21=""),"",AF24*AO21)</f>
        <v/>
      </c>
      <c r="C21" s="1243"/>
      <c r="D21" s="1243"/>
      <c r="E21" s="1243">
        <f>IF(AO21&gt;=1,AC21-AR21,0)</f>
        <v>0</v>
      </c>
      <c r="F21" s="1243"/>
      <c r="G21" s="1243"/>
      <c r="H21" s="1243">
        <f>IF(AO21&lt;1,B21,0)</f>
        <v>0</v>
      </c>
      <c r="I21" s="1243"/>
      <c r="J21" s="1243"/>
      <c r="K21" s="1243">
        <f>IF(AO21&lt;1,AR21,0)</f>
        <v>0</v>
      </c>
      <c r="L21" s="1243"/>
      <c r="M21" s="1246"/>
      <c r="N21" s="1534"/>
      <c r="O21" s="1535"/>
      <c r="P21" s="1535"/>
      <c r="Q21" s="1535"/>
      <c r="R21" s="1535"/>
      <c r="S21" s="1535"/>
      <c r="T21" s="1535"/>
      <c r="U21" s="1535"/>
      <c r="V21" s="1535"/>
      <c r="W21" s="1535"/>
      <c r="X21" s="1536"/>
      <c r="Y21" s="1295"/>
      <c r="Z21" s="1280"/>
      <c r="AA21" s="1281"/>
      <c r="AB21" s="1282"/>
      <c r="AC21" s="1334"/>
      <c r="AD21" s="1262"/>
      <c r="AE21" s="1263"/>
      <c r="AF21" s="1260" t="str">
        <f t="shared" ref="AF21" si="0">IF(OR(AC21="",AC21=0),"",AF24/AC21)</f>
        <v/>
      </c>
      <c r="AG21" s="1260"/>
      <c r="AH21" s="1260"/>
      <c r="AI21" s="1260" t="str">
        <f t="shared" ref="AI21" si="1">IF(OR(AC21="",AC21=0),"",AI24/AC21)</f>
        <v/>
      </c>
      <c r="AJ21" s="1260"/>
      <c r="AK21" s="1260"/>
      <c r="AL21" s="1271"/>
      <c r="AM21" s="1271"/>
      <c r="AN21" s="1271"/>
      <c r="AO21" s="1251" t="str">
        <f>IF(AL21="","",AL21/AC21)</f>
        <v/>
      </c>
      <c r="AP21" s="1252"/>
      <c r="AQ21" s="1253"/>
      <c r="AR21" s="1268"/>
      <c r="AS21" s="1262"/>
      <c r="AT21" s="1263"/>
      <c r="AU21" s="1271"/>
      <c r="AV21" s="1271"/>
      <c r="AW21" s="1271"/>
      <c r="AX21" s="1271"/>
      <c r="AY21" s="1271"/>
      <c r="AZ21" s="1523"/>
      <c r="BA21" s="1274" t="str">
        <f t="shared" ref="BA21" si="2">IF(AL21="","",IF(OR(AL21&gt;AC21,AR21&gt;AC21),"誤入力",AL21-AR21))</f>
        <v/>
      </c>
      <c r="BB21" s="1275"/>
      <c r="BC21" s="1276"/>
      <c r="BD21" s="1262"/>
      <c r="BE21" s="1262"/>
      <c r="BF21" s="1263"/>
      <c r="BG21" s="1268"/>
      <c r="BH21" s="1262"/>
      <c r="BI21" s="1263"/>
      <c r="BJ21" s="1268"/>
      <c r="BK21" s="1262"/>
      <c r="BL21" s="1263"/>
      <c r="BM21" s="1268"/>
      <c r="BN21" s="1262"/>
      <c r="BO21" s="1263"/>
      <c r="BP21" s="1268"/>
      <c r="BQ21" s="1262"/>
      <c r="BR21" s="1263"/>
      <c r="BS21" s="1307" t="str">
        <f t="shared" ref="BS21" si="3">IF(AC21="","",IF(AC21-AR21-BD21-BG21-BJ21-BM21-BP21&lt;0,"誤入力",AC21-AR21-BD21-BG21-BJ21-BM21-BP21))</f>
        <v/>
      </c>
      <c r="BT21" s="1275"/>
      <c r="BU21" s="1276"/>
      <c r="BV21" s="1317"/>
      <c r="BW21" s="1262"/>
      <c r="BX21" s="1262"/>
      <c r="BY21" s="1318"/>
      <c r="BZ21" s="1396"/>
      <c r="CA21" s="1391" t="s">
        <v>1</v>
      </c>
      <c r="CB21" s="1263"/>
      <c r="CC21" s="1271"/>
      <c r="CD21" s="1271"/>
      <c r="CE21" s="1271"/>
      <c r="CF21" s="1271"/>
      <c r="CG21" s="1271"/>
      <c r="CH21" s="1271"/>
      <c r="CI21" s="1307" t="str">
        <f>IF(SUM(BW21:BY26,CC21:CE26,CF21:CH26)=0,"",SUM(BW21:BY26,CC21:CE26,CF21:CH26))</f>
        <v/>
      </c>
      <c r="CJ21" s="1275"/>
      <c r="CK21" s="1276"/>
      <c r="CL21" s="1384"/>
      <c r="CM21" s="1385"/>
      <c r="CN21" s="1386"/>
      <c r="CO21" s="85"/>
    </row>
    <row r="22" spans="1:93" s="31" customFormat="1" ht="9.9499999999999993" customHeight="1" x14ac:dyDescent="0.2">
      <c r="A22" s="1319"/>
      <c r="B22" s="1330"/>
      <c r="C22" s="1244"/>
      <c r="D22" s="1244"/>
      <c r="E22" s="1244"/>
      <c r="F22" s="1244"/>
      <c r="G22" s="1244"/>
      <c r="H22" s="1244"/>
      <c r="I22" s="1244"/>
      <c r="J22" s="1244"/>
      <c r="K22" s="1244"/>
      <c r="L22" s="1244"/>
      <c r="M22" s="1247"/>
      <c r="N22" s="1322"/>
      <c r="O22" s="1323"/>
      <c r="P22" s="1323"/>
      <c r="Q22" s="1323"/>
      <c r="R22" s="1323"/>
      <c r="S22" s="1323"/>
      <c r="T22" s="1323"/>
      <c r="U22" s="1323"/>
      <c r="V22" s="1323"/>
      <c r="W22" s="1323"/>
      <c r="X22" s="1325"/>
      <c r="Y22" s="1296"/>
      <c r="Z22" s="1283"/>
      <c r="AA22" s="1284"/>
      <c r="AB22" s="1285"/>
      <c r="AC22" s="1335"/>
      <c r="AD22" s="1264"/>
      <c r="AE22" s="1265"/>
      <c r="AF22" s="1261"/>
      <c r="AG22" s="1261"/>
      <c r="AH22" s="1261"/>
      <c r="AI22" s="1261"/>
      <c r="AJ22" s="1261"/>
      <c r="AK22" s="1261"/>
      <c r="AL22" s="1272"/>
      <c r="AM22" s="1272"/>
      <c r="AN22" s="1272"/>
      <c r="AO22" s="1254"/>
      <c r="AP22" s="1255"/>
      <c r="AQ22" s="1256"/>
      <c r="AR22" s="1269"/>
      <c r="AS22" s="1264"/>
      <c r="AT22" s="1265"/>
      <c r="AU22" s="1272"/>
      <c r="AV22" s="1272"/>
      <c r="AW22" s="1272"/>
      <c r="AX22" s="1272"/>
      <c r="AY22" s="1272"/>
      <c r="AZ22" s="1524"/>
      <c r="BA22" s="1234"/>
      <c r="BB22" s="1235"/>
      <c r="BC22" s="1236"/>
      <c r="BD22" s="1264"/>
      <c r="BE22" s="1264"/>
      <c r="BF22" s="1265"/>
      <c r="BG22" s="1269"/>
      <c r="BH22" s="1264"/>
      <c r="BI22" s="1265"/>
      <c r="BJ22" s="1269"/>
      <c r="BK22" s="1264"/>
      <c r="BL22" s="1265"/>
      <c r="BM22" s="1269"/>
      <c r="BN22" s="1264"/>
      <c r="BO22" s="1265"/>
      <c r="BP22" s="1269"/>
      <c r="BQ22" s="1264"/>
      <c r="BR22" s="1265"/>
      <c r="BS22" s="1299"/>
      <c r="BT22" s="1235"/>
      <c r="BU22" s="1236"/>
      <c r="BV22" s="1310"/>
      <c r="BW22" s="1313"/>
      <c r="BX22" s="1313"/>
      <c r="BY22" s="1314"/>
      <c r="BZ22" s="1397"/>
      <c r="CA22" s="1392"/>
      <c r="CB22" s="1390"/>
      <c r="CC22" s="1379"/>
      <c r="CD22" s="1379"/>
      <c r="CE22" s="1379"/>
      <c r="CF22" s="1379"/>
      <c r="CG22" s="1379"/>
      <c r="CH22" s="1379"/>
      <c r="CI22" s="1299"/>
      <c r="CJ22" s="1235"/>
      <c r="CK22" s="1236"/>
      <c r="CL22" s="1387"/>
      <c r="CM22" s="1388"/>
      <c r="CN22" s="1386"/>
      <c r="CO22" s="85"/>
    </row>
    <row r="23" spans="1:93" s="31" customFormat="1" ht="9.9499999999999993" customHeight="1" x14ac:dyDescent="0.2">
      <c r="A23" s="1319"/>
      <c r="B23" s="1330"/>
      <c r="C23" s="1244"/>
      <c r="D23" s="1244"/>
      <c r="E23" s="1244"/>
      <c r="F23" s="1244"/>
      <c r="G23" s="1244"/>
      <c r="H23" s="1244"/>
      <c r="I23" s="1244"/>
      <c r="J23" s="1244"/>
      <c r="K23" s="1244"/>
      <c r="L23" s="1244"/>
      <c r="M23" s="1247"/>
      <c r="N23" s="1322"/>
      <c r="O23" s="1323"/>
      <c r="P23" s="1323"/>
      <c r="Q23" s="1323"/>
      <c r="R23" s="1323"/>
      <c r="S23" s="1323"/>
      <c r="T23" s="1323"/>
      <c r="U23" s="1323"/>
      <c r="V23" s="1323"/>
      <c r="W23" s="1323"/>
      <c r="X23" s="1325"/>
      <c r="Y23" s="1296"/>
      <c r="Z23" s="1286"/>
      <c r="AA23" s="1287"/>
      <c r="AB23" s="1288"/>
      <c r="AC23" s="1335"/>
      <c r="AD23" s="1264"/>
      <c r="AE23" s="1265"/>
      <c r="AF23" s="1261"/>
      <c r="AG23" s="1261"/>
      <c r="AH23" s="1261"/>
      <c r="AI23" s="1261"/>
      <c r="AJ23" s="1261"/>
      <c r="AK23" s="1261"/>
      <c r="AL23" s="1272"/>
      <c r="AM23" s="1272"/>
      <c r="AN23" s="1272"/>
      <c r="AO23" s="1254"/>
      <c r="AP23" s="1255"/>
      <c r="AQ23" s="1256"/>
      <c r="AR23" s="1269"/>
      <c r="AS23" s="1264"/>
      <c r="AT23" s="1265"/>
      <c r="AU23" s="1272"/>
      <c r="AV23" s="1272"/>
      <c r="AW23" s="1272"/>
      <c r="AX23" s="1272"/>
      <c r="AY23" s="1272"/>
      <c r="AZ23" s="1524"/>
      <c r="BA23" s="1234"/>
      <c r="BB23" s="1235"/>
      <c r="BC23" s="1236"/>
      <c r="BD23" s="1264"/>
      <c r="BE23" s="1264"/>
      <c r="BF23" s="1265"/>
      <c r="BG23" s="1269"/>
      <c r="BH23" s="1264"/>
      <c r="BI23" s="1265"/>
      <c r="BJ23" s="1269"/>
      <c r="BK23" s="1264"/>
      <c r="BL23" s="1265"/>
      <c r="BM23" s="1269"/>
      <c r="BN23" s="1264"/>
      <c r="BO23" s="1265"/>
      <c r="BP23" s="1269"/>
      <c r="BQ23" s="1264"/>
      <c r="BR23" s="1265"/>
      <c r="BS23" s="1299"/>
      <c r="BT23" s="1235"/>
      <c r="BU23" s="1236"/>
      <c r="BV23" s="1309"/>
      <c r="BW23" s="1311"/>
      <c r="BX23" s="1311"/>
      <c r="BY23" s="1312"/>
      <c r="BZ23" s="1413"/>
      <c r="CA23" s="1380" t="s">
        <v>1</v>
      </c>
      <c r="CB23" s="1382"/>
      <c r="CC23" s="1383"/>
      <c r="CD23" s="1383"/>
      <c r="CE23" s="1383"/>
      <c r="CF23" s="1383"/>
      <c r="CG23" s="1383"/>
      <c r="CH23" s="1383"/>
      <c r="CI23" s="1299"/>
      <c r="CJ23" s="1235"/>
      <c r="CK23" s="1236"/>
      <c r="CL23" s="1387"/>
      <c r="CM23" s="1388"/>
      <c r="CN23" s="1386"/>
      <c r="CO23" s="85"/>
    </row>
    <row r="24" spans="1:93" s="31" customFormat="1" ht="9.9499999999999993" customHeight="1" x14ac:dyDescent="0.2">
      <c r="A24" s="1319"/>
      <c r="B24" s="1330"/>
      <c r="C24" s="1244"/>
      <c r="D24" s="1244"/>
      <c r="E24" s="1244"/>
      <c r="F24" s="1244"/>
      <c r="G24" s="1244"/>
      <c r="H24" s="1244"/>
      <c r="I24" s="1244"/>
      <c r="J24" s="1244"/>
      <c r="K24" s="1244"/>
      <c r="L24" s="1244"/>
      <c r="M24" s="1247"/>
      <c r="N24" s="1322"/>
      <c r="O24" s="1323"/>
      <c r="P24" s="1323"/>
      <c r="Q24" s="1323"/>
      <c r="R24" s="1323"/>
      <c r="S24" s="1323"/>
      <c r="T24" s="1323"/>
      <c r="U24" s="1323"/>
      <c r="V24" s="1323"/>
      <c r="W24" s="1323"/>
      <c r="X24" s="1325"/>
      <c r="Y24" s="1296"/>
      <c r="Z24" s="1289"/>
      <c r="AA24" s="1290"/>
      <c r="AB24" s="1291"/>
      <c r="AC24" s="1335"/>
      <c r="AD24" s="1264"/>
      <c r="AE24" s="1265"/>
      <c r="AF24" s="1332"/>
      <c r="AG24" s="1332"/>
      <c r="AH24" s="1332"/>
      <c r="AI24" s="1343" t="str">
        <f t="shared" ref="AI24" si="4">IF(OR(AC21="",AC21=0),"",AC21-AF24)</f>
        <v/>
      </c>
      <c r="AJ24" s="1344"/>
      <c r="AK24" s="1345"/>
      <c r="AL24" s="1272"/>
      <c r="AM24" s="1272"/>
      <c r="AN24" s="1272"/>
      <c r="AO24" s="1254"/>
      <c r="AP24" s="1255"/>
      <c r="AQ24" s="1256"/>
      <c r="AR24" s="1269"/>
      <c r="AS24" s="1264"/>
      <c r="AT24" s="1265"/>
      <c r="AU24" s="1272"/>
      <c r="AV24" s="1272"/>
      <c r="AW24" s="1272"/>
      <c r="AX24" s="1272"/>
      <c r="AY24" s="1272"/>
      <c r="AZ24" s="1524"/>
      <c r="BA24" s="1234"/>
      <c r="BB24" s="1235"/>
      <c r="BC24" s="1236"/>
      <c r="BD24" s="1264"/>
      <c r="BE24" s="1264"/>
      <c r="BF24" s="1265"/>
      <c r="BG24" s="1269"/>
      <c r="BH24" s="1264"/>
      <c r="BI24" s="1265"/>
      <c r="BJ24" s="1269"/>
      <c r="BK24" s="1264"/>
      <c r="BL24" s="1265"/>
      <c r="BM24" s="1269"/>
      <c r="BN24" s="1264"/>
      <c r="BO24" s="1265"/>
      <c r="BP24" s="1269"/>
      <c r="BQ24" s="1264"/>
      <c r="BR24" s="1265"/>
      <c r="BS24" s="1299"/>
      <c r="BT24" s="1235"/>
      <c r="BU24" s="1236"/>
      <c r="BV24" s="1310"/>
      <c r="BW24" s="1313"/>
      <c r="BX24" s="1313"/>
      <c r="BY24" s="1314"/>
      <c r="BZ24" s="1397"/>
      <c r="CA24" s="1389"/>
      <c r="CB24" s="1390"/>
      <c r="CC24" s="1379"/>
      <c r="CD24" s="1379"/>
      <c r="CE24" s="1379"/>
      <c r="CF24" s="1379"/>
      <c r="CG24" s="1379"/>
      <c r="CH24" s="1379"/>
      <c r="CI24" s="1299"/>
      <c r="CJ24" s="1235"/>
      <c r="CK24" s="1236"/>
      <c r="CL24" s="1387"/>
      <c r="CM24" s="1388"/>
      <c r="CN24" s="1386"/>
      <c r="CO24" s="85"/>
    </row>
    <row r="25" spans="1:93" s="31" customFormat="1" ht="9.9499999999999993" customHeight="1" x14ac:dyDescent="0.2">
      <c r="A25" s="1319"/>
      <c r="B25" s="1330"/>
      <c r="C25" s="1244"/>
      <c r="D25" s="1244"/>
      <c r="E25" s="1244"/>
      <c r="F25" s="1244"/>
      <c r="G25" s="1244"/>
      <c r="H25" s="1244"/>
      <c r="I25" s="1244"/>
      <c r="J25" s="1244"/>
      <c r="K25" s="1244"/>
      <c r="L25" s="1244"/>
      <c r="M25" s="1247"/>
      <c r="N25" s="1322"/>
      <c r="O25" s="1323"/>
      <c r="P25" s="1323"/>
      <c r="Q25" s="1323"/>
      <c r="R25" s="1323"/>
      <c r="S25" s="1323"/>
      <c r="T25" s="1323"/>
      <c r="U25" s="1323"/>
      <c r="V25" s="1323"/>
      <c r="W25" s="1323"/>
      <c r="X25" s="1325"/>
      <c r="Y25" s="1296"/>
      <c r="Z25" s="1283"/>
      <c r="AA25" s="1284"/>
      <c r="AB25" s="1285"/>
      <c r="AC25" s="1335"/>
      <c r="AD25" s="1264"/>
      <c r="AE25" s="1265"/>
      <c r="AF25" s="1332"/>
      <c r="AG25" s="1332"/>
      <c r="AH25" s="1332"/>
      <c r="AI25" s="1299"/>
      <c r="AJ25" s="1235"/>
      <c r="AK25" s="1241"/>
      <c r="AL25" s="1272"/>
      <c r="AM25" s="1272"/>
      <c r="AN25" s="1272"/>
      <c r="AO25" s="1254"/>
      <c r="AP25" s="1255"/>
      <c r="AQ25" s="1256"/>
      <c r="AR25" s="1269"/>
      <c r="AS25" s="1264"/>
      <c r="AT25" s="1265"/>
      <c r="AU25" s="1272"/>
      <c r="AV25" s="1272"/>
      <c r="AW25" s="1272"/>
      <c r="AX25" s="1272"/>
      <c r="AY25" s="1272"/>
      <c r="AZ25" s="1524"/>
      <c r="BA25" s="1234"/>
      <c r="BB25" s="1235"/>
      <c r="BC25" s="1236"/>
      <c r="BD25" s="1264"/>
      <c r="BE25" s="1264"/>
      <c r="BF25" s="1265"/>
      <c r="BG25" s="1269"/>
      <c r="BH25" s="1264"/>
      <c r="BI25" s="1265"/>
      <c r="BJ25" s="1269"/>
      <c r="BK25" s="1264"/>
      <c r="BL25" s="1265"/>
      <c r="BM25" s="1269"/>
      <c r="BN25" s="1264"/>
      <c r="BO25" s="1265"/>
      <c r="BP25" s="1269"/>
      <c r="BQ25" s="1264"/>
      <c r="BR25" s="1265"/>
      <c r="BS25" s="1299"/>
      <c r="BT25" s="1235"/>
      <c r="BU25" s="1236"/>
      <c r="BV25" s="1309"/>
      <c r="BW25" s="1311"/>
      <c r="BX25" s="1311"/>
      <c r="BY25" s="1312"/>
      <c r="BZ25" s="1413"/>
      <c r="CA25" s="1380" t="s">
        <v>1</v>
      </c>
      <c r="CB25" s="1382"/>
      <c r="CC25" s="1383"/>
      <c r="CD25" s="1383"/>
      <c r="CE25" s="1383"/>
      <c r="CF25" s="1383"/>
      <c r="CG25" s="1383"/>
      <c r="CH25" s="1383"/>
      <c r="CI25" s="1299"/>
      <c r="CJ25" s="1235"/>
      <c r="CK25" s="1236"/>
      <c r="CL25" s="1387"/>
      <c r="CM25" s="1388"/>
      <c r="CN25" s="1386"/>
      <c r="CO25" s="85"/>
    </row>
    <row r="26" spans="1:93" s="31" customFormat="1" ht="9.9499999999999993" customHeight="1" x14ac:dyDescent="0.2">
      <c r="A26" s="1319"/>
      <c r="B26" s="1331"/>
      <c r="C26" s="1245"/>
      <c r="D26" s="1245"/>
      <c r="E26" s="1245"/>
      <c r="F26" s="1245"/>
      <c r="G26" s="1245"/>
      <c r="H26" s="1245"/>
      <c r="I26" s="1245"/>
      <c r="J26" s="1245"/>
      <c r="K26" s="1245"/>
      <c r="L26" s="1245"/>
      <c r="M26" s="1248"/>
      <c r="N26" s="1326"/>
      <c r="O26" s="1327"/>
      <c r="P26" s="1327"/>
      <c r="Q26" s="1327"/>
      <c r="R26" s="1327"/>
      <c r="S26" s="1327"/>
      <c r="T26" s="1327"/>
      <c r="U26" s="1327"/>
      <c r="V26" s="1327"/>
      <c r="W26" s="1327"/>
      <c r="X26" s="1328"/>
      <c r="Y26" s="1297"/>
      <c r="Z26" s="1292"/>
      <c r="AA26" s="1293"/>
      <c r="AB26" s="1294"/>
      <c r="AC26" s="1336"/>
      <c r="AD26" s="1266"/>
      <c r="AE26" s="1267"/>
      <c r="AF26" s="1333"/>
      <c r="AG26" s="1333"/>
      <c r="AH26" s="1333"/>
      <c r="AI26" s="1308"/>
      <c r="AJ26" s="1278"/>
      <c r="AK26" s="1346"/>
      <c r="AL26" s="1273"/>
      <c r="AM26" s="1273"/>
      <c r="AN26" s="1273"/>
      <c r="AO26" s="1257"/>
      <c r="AP26" s="1258"/>
      <c r="AQ26" s="1259"/>
      <c r="AR26" s="1270"/>
      <c r="AS26" s="1266"/>
      <c r="AT26" s="1267"/>
      <c r="AU26" s="1273"/>
      <c r="AV26" s="1273"/>
      <c r="AW26" s="1273"/>
      <c r="AX26" s="1273"/>
      <c r="AY26" s="1273"/>
      <c r="AZ26" s="1525"/>
      <c r="BA26" s="1277"/>
      <c r="BB26" s="1278"/>
      <c r="BC26" s="1279"/>
      <c r="BD26" s="1266"/>
      <c r="BE26" s="1266"/>
      <c r="BF26" s="1267"/>
      <c r="BG26" s="1270"/>
      <c r="BH26" s="1266"/>
      <c r="BI26" s="1267"/>
      <c r="BJ26" s="1270"/>
      <c r="BK26" s="1266"/>
      <c r="BL26" s="1267"/>
      <c r="BM26" s="1270"/>
      <c r="BN26" s="1266"/>
      <c r="BO26" s="1267"/>
      <c r="BP26" s="1270"/>
      <c r="BQ26" s="1266"/>
      <c r="BR26" s="1267"/>
      <c r="BS26" s="1308"/>
      <c r="BT26" s="1278"/>
      <c r="BU26" s="1279"/>
      <c r="BV26" s="1315"/>
      <c r="BW26" s="1266"/>
      <c r="BX26" s="1266"/>
      <c r="BY26" s="1316"/>
      <c r="BZ26" s="1414"/>
      <c r="CA26" s="1381"/>
      <c r="CB26" s="1267"/>
      <c r="CC26" s="1273"/>
      <c r="CD26" s="1273"/>
      <c r="CE26" s="1273"/>
      <c r="CF26" s="1273"/>
      <c r="CG26" s="1273"/>
      <c r="CH26" s="1273"/>
      <c r="CI26" s="1308"/>
      <c r="CJ26" s="1278"/>
      <c r="CK26" s="1279"/>
      <c r="CL26" s="1387"/>
      <c r="CM26" s="1388"/>
      <c r="CN26" s="1386"/>
      <c r="CO26" s="85"/>
    </row>
    <row r="27" spans="1:93" s="31" customFormat="1" ht="9.9499999999999993" customHeight="1" x14ac:dyDescent="0.2">
      <c r="A27" s="1319"/>
      <c r="B27" s="1329" t="str">
        <f>IF(OR(AF30="",AO27=""),"",AF30*AO27)</f>
        <v/>
      </c>
      <c r="C27" s="1243"/>
      <c r="D27" s="1243"/>
      <c r="E27" s="1243">
        <f>IF(AO27&gt;=1,AC27-AR27,0)</f>
        <v>0</v>
      </c>
      <c r="F27" s="1243"/>
      <c r="G27" s="1243"/>
      <c r="H27" s="1243">
        <f>IF(AO27&lt;1,B27,0)</f>
        <v>0</v>
      </c>
      <c r="I27" s="1243"/>
      <c r="J27" s="1243"/>
      <c r="K27" s="1243">
        <f>IF(AO27&lt;1,AR27,0)</f>
        <v>0</v>
      </c>
      <c r="L27" s="1243"/>
      <c r="M27" s="1246"/>
      <c r="N27" s="1320"/>
      <c r="O27" s="1321"/>
      <c r="P27" s="1321"/>
      <c r="Q27" s="1321"/>
      <c r="R27" s="1321"/>
      <c r="S27" s="1321"/>
      <c r="T27" s="1321"/>
      <c r="U27" s="1321"/>
      <c r="V27" s="1321"/>
      <c r="W27" s="1321"/>
      <c r="X27" s="1324"/>
      <c r="Y27" s="1295"/>
      <c r="Z27" s="1280"/>
      <c r="AA27" s="1281"/>
      <c r="AB27" s="1282"/>
      <c r="AC27" s="1334"/>
      <c r="AD27" s="1262"/>
      <c r="AE27" s="1263"/>
      <c r="AF27" s="1260" t="str">
        <f t="shared" ref="AF27" si="5">IF(OR(AC27="",AC27=0),"",AF30/AC27)</f>
        <v/>
      </c>
      <c r="AG27" s="1260"/>
      <c r="AH27" s="1260"/>
      <c r="AI27" s="1260" t="str">
        <f t="shared" ref="AI27" si="6">IF(OR(AC27="",AC27=0),"",AI30/AC27)</f>
        <v/>
      </c>
      <c r="AJ27" s="1260"/>
      <c r="AK27" s="1260"/>
      <c r="AL27" s="1271"/>
      <c r="AM27" s="1271"/>
      <c r="AN27" s="1271"/>
      <c r="AO27" s="1251" t="str">
        <f>IF(AL27="","",AL27/AC27)</f>
        <v/>
      </c>
      <c r="AP27" s="1252"/>
      <c r="AQ27" s="1253"/>
      <c r="AR27" s="1268"/>
      <c r="AS27" s="1262"/>
      <c r="AT27" s="1263"/>
      <c r="AU27" s="1271"/>
      <c r="AV27" s="1271"/>
      <c r="AW27" s="1271"/>
      <c r="AX27" s="1271"/>
      <c r="AY27" s="1271"/>
      <c r="AZ27" s="1523"/>
      <c r="BA27" s="1274" t="str">
        <f t="shared" ref="BA27" si="7">IF(AL27="","",IF(OR(AL27&gt;AC27,AR27&gt;AC27),"誤入力",AL27-AR27))</f>
        <v/>
      </c>
      <c r="BB27" s="1275"/>
      <c r="BC27" s="1276"/>
      <c r="BD27" s="1262"/>
      <c r="BE27" s="1262"/>
      <c r="BF27" s="1263"/>
      <c r="BG27" s="1268"/>
      <c r="BH27" s="1262"/>
      <c r="BI27" s="1263"/>
      <c r="BJ27" s="1268"/>
      <c r="BK27" s="1262"/>
      <c r="BL27" s="1263"/>
      <c r="BM27" s="1268"/>
      <c r="BN27" s="1262"/>
      <c r="BO27" s="1263"/>
      <c r="BP27" s="1268"/>
      <c r="BQ27" s="1262"/>
      <c r="BR27" s="1263"/>
      <c r="BS27" s="1307" t="str">
        <f t="shared" ref="BS27" si="8">IF(AC27="","",IF(AC27-AR27-BD27-BG27-BJ27-BM27-BP27&lt;0,"誤入力",AC27-AR27-BD27-BG27-BJ27-BM27-BP27))</f>
        <v/>
      </c>
      <c r="BT27" s="1275"/>
      <c r="BU27" s="1276"/>
      <c r="BV27" s="1317"/>
      <c r="BW27" s="1262"/>
      <c r="BX27" s="1262"/>
      <c r="BY27" s="1318"/>
      <c r="BZ27" s="1396"/>
      <c r="CA27" s="1391" t="s">
        <v>1</v>
      </c>
      <c r="CB27" s="1263"/>
      <c r="CC27" s="1271"/>
      <c r="CD27" s="1271"/>
      <c r="CE27" s="1271"/>
      <c r="CF27" s="1271"/>
      <c r="CG27" s="1271"/>
      <c r="CH27" s="1271"/>
      <c r="CI27" s="1307" t="str">
        <f>IF(SUM(BW27:BY32,CC27:CE32,CF27:CH32)=0,"",SUM(BW27:BY32,CC27:CE32,CF27:CH32))</f>
        <v/>
      </c>
      <c r="CJ27" s="1275"/>
      <c r="CK27" s="1276"/>
      <c r="CL27" s="1384"/>
      <c r="CM27" s="1385"/>
      <c r="CN27" s="1386"/>
      <c r="CO27" s="85"/>
    </row>
    <row r="28" spans="1:93" s="31" customFormat="1" ht="9.9499999999999993" customHeight="1" x14ac:dyDescent="0.2">
      <c r="A28" s="1319"/>
      <c r="B28" s="1330"/>
      <c r="C28" s="1244"/>
      <c r="D28" s="1244"/>
      <c r="E28" s="1244"/>
      <c r="F28" s="1244"/>
      <c r="G28" s="1244"/>
      <c r="H28" s="1244"/>
      <c r="I28" s="1244"/>
      <c r="J28" s="1244"/>
      <c r="K28" s="1244"/>
      <c r="L28" s="1244"/>
      <c r="M28" s="1247"/>
      <c r="N28" s="1322"/>
      <c r="O28" s="1323"/>
      <c r="P28" s="1323"/>
      <c r="Q28" s="1323"/>
      <c r="R28" s="1323"/>
      <c r="S28" s="1323"/>
      <c r="T28" s="1323"/>
      <c r="U28" s="1323"/>
      <c r="V28" s="1323"/>
      <c r="W28" s="1323"/>
      <c r="X28" s="1325"/>
      <c r="Y28" s="1296"/>
      <c r="Z28" s="1283"/>
      <c r="AA28" s="1284"/>
      <c r="AB28" s="1285"/>
      <c r="AC28" s="1335"/>
      <c r="AD28" s="1264"/>
      <c r="AE28" s="1265"/>
      <c r="AF28" s="1261"/>
      <c r="AG28" s="1261"/>
      <c r="AH28" s="1261"/>
      <c r="AI28" s="1261"/>
      <c r="AJ28" s="1261"/>
      <c r="AK28" s="1261"/>
      <c r="AL28" s="1272"/>
      <c r="AM28" s="1272"/>
      <c r="AN28" s="1272"/>
      <c r="AO28" s="1254"/>
      <c r="AP28" s="1255"/>
      <c r="AQ28" s="1256"/>
      <c r="AR28" s="1269"/>
      <c r="AS28" s="1264"/>
      <c r="AT28" s="1265"/>
      <c r="AU28" s="1272"/>
      <c r="AV28" s="1272"/>
      <c r="AW28" s="1272"/>
      <c r="AX28" s="1272"/>
      <c r="AY28" s="1272"/>
      <c r="AZ28" s="1524"/>
      <c r="BA28" s="1234"/>
      <c r="BB28" s="1235"/>
      <c r="BC28" s="1236"/>
      <c r="BD28" s="1264"/>
      <c r="BE28" s="1264"/>
      <c r="BF28" s="1265"/>
      <c r="BG28" s="1269"/>
      <c r="BH28" s="1264"/>
      <c r="BI28" s="1265"/>
      <c r="BJ28" s="1269"/>
      <c r="BK28" s="1264"/>
      <c r="BL28" s="1265"/>
      <c r="BM28" s="1269"/>
      <c r="BN28" s="1264"/>
      <c r="BO28" s="1265"/>
      <c r="BP28" s="1269"/>
      <c r="BQ28" s="1264"/>
      <c r="BR28" s="1265"/>
      <c r="BS28" s="1299"/>
      <c r="BT28" s="1235"/>
      <c r="BU28" s="1236"/>
      <c r="BV28" s="1310"/>
      <c r="BW28" s="1313"/>
      <c r="BX28" s="1313"/>
      <c r="BY28" s="1314"/>
      <c r="BZ28" s="1397"/>
      <c r="CA28" s="1392"/>
      <c r="CB28" s="1390"/>
      <c r="CC28" s="1379"/>
      <c r="CD28" s="1379"/>
      <c r="CE28" s="1379"/>
      <c r="CF28" s="1379"/>
      <c r="CG28" s="1379"/>
      <c r="CH28" s="1379"/>
      <c r="CI28" s="1299"/>
      <c r="CJ28" s="1235"/>
      <c r="CK28" s="1236"/>
      <c r="CL28" s="1387"/>
      <c r="CM28" s="1388"/>
      <c r="CN28" s="1386"/>
      <c r="CO28" s="85"/>
    </row>
    <row r="29" spans="1:93" s="31" customFormat="1" ht="9.9499999999999993" customHeight="1" x14ac:dyDescent="0.2">
      <c r="A29" s="1319"/>
      <c r="B29" s="1330"/>
      <c r="C29" s="1244"/>
      <c r="D29" s="1244"/>
      <c r="E29" s="1244"/>
      <c r="F29" s="1244"/>
      <c r="G29" s="1244"/>
      <c r="H29" s="1244"/>
      <c r="I29" s="1244"/>
      <c r="J29" s="1244"/>
      <c r="K29" s="1244"/>
      <c r="L29" s="1244"/>
      <c r="M29" s="1247"/>
      <c r="N29" s="1322"/>
      <c r="O29" s="1323"/>
      <c r="P29" s="1323"/>
      <c r="Q29" s="1323"/>
      <c r="R29" s="1323"/>
      <c r="S29" s="1323"/>
      <c r="T29" s="1323"/>
      <c r="U29" s="1323"/>
      <c r="V29" s="1323"/>
      <c r="W29" s="1323"/>
      <c r="X29" s="1325"/>
      <c r="Y29" s="1296"/>
      <c r="Z29" s="1286"/>
      <c r="AA29" s="1287"/>
      <c r="AB29" s="1288"/>
      <c r="AC29" s="1335"/>
      <c r="AD29" s="1264"/>
      <c r="AE29" s="1265"/>
      <c r="AF29" s="1261"/>
      <c r="AG29" s="1261"/>
      <c r="AH29" s="1261"/>
      <c r="AI29" s="1261"/>
      <c r="AJ29" s="1261"/>
      <c r="AK29" s="1261"/>
      <c r="AL29" s="1272"/>
      <c r="AM29" s="1272"/>
      <c r="AN29" s="1272"/>
      <c r="AO29" s="1254"/>
      <c r="AP29" s="1255"/>
      <c r="AQ29" s="1256"/>
      <c r="AR29" s="1269"/>
      <c r="AS29" s="1264"/>
      <c r="AT29" s="1265"/>
      <c r="AU29" s="1272"/>
      <c r="AV29" s="1272"/>
      <c r="AW29" s="1272"/>
      <c r="AX29" s="1272"/>
      <c r="AY29" s="1272"/>
      <c r="AZ29" s="1524"/>
      <c r="BA29" s="1234"/>
      <c r="BB29" s="1235"/>
      <c r="BC29" s="1236"/>
      <c r="BD29" s="1264"/>
      <c r="BE29" s="1264"/>
      <c r="BF29" s="1265"/>
      <c r="BG29" s="1269"/>
      <c r="BH29" s="1264"/>
      <c r="BI29" s="1265"/>
      <c r="BJ29" s="1269"/>
      <c r="BK29" s="1264"/>
      <c r="BL29" s="1265"/>
      <c r="BM29" s="1269"/>
      <c r="BN29" s="1264"/>
      <c r="BO29" s="1265"/>
      <c r="BP29" s="1269"/>
      <c r="BQ29" s="1264"/>
      <c r="BR29" s="1265"/>
      <c r="BS29" s="1299"/>
      <c r="BT29" s="1235"/>
      <c r="BU29" s="1236"/>
      <c r="BV29" s="1309"/>
      <c r="BW29" s="1311"/>
      <c r="BX29" s="1311"/>
      <c r="BY29" s="1312"/>
      <c r="BZ29" s="1413"/>
      <c r="CA29" s="1380" t="s">
        <v>1</v>
      </c>
      <c r="CB29" s="1382"/>
      <c r="CC29" s="1383"/>
      <c r="CD29" s="1383"/>
      <c r="CE29" s="1383"/>
      <c r="CF29" s="1383"/>
      <c r="CG29" s="1383"/>
      <c r="CH29" s="1383"/>
      <c r="CI29" s="1299"/>
      <c r="CJ29" s="1235"/>
      <c r="CK29" s="1236"/>
      <c r="CL29" s="1387"/>
      <c r="CM29" s="1388"/>
      <c r="CN29" s="1386"/>
      <c r="CO29" s="85"/>
    </row>
    <row r="30" spans="1:93" s="31" customFormat="1" ht="9.9499999999999993" customHeight="1" x14ac:dyDescent="0.2">
      <c r="A30" s="1319"/>
      <c r="B30" s="1330"/>
      <c r="C30" s="1244"/>
      <c r="D30" s="1244"/>
      <c r="E30" s="1244"/>
      <c r="F30" s="1244"/>
      <c r="G30" s="1244"/>
      <c r="H30" s="1244"/>
      <c r="I30" s="1244"/>
      <c r="J30" s="1244"/>
      <c r="K30" s="1244"/>
      <c r="L30" s="1244"/>
      <c r="M30" s="1247"/>
      <c r="N30" s="1322"/>
      <c r="O30" s="1323"/>
      <c r="P30" s="1323"/>
      <c r="Q30" s="1323"/>
      <c r="R30" s="1323"/>
      <c r="S30" s="1323"/>
      <c r="T30" s="1323"/>
      <c r="U30" s="1323"/>
      <c r="V30" s="1323"/>
      <c r="W30" s="1323"/>
      <c r="X30" s="1325"/>
      <c r="Y30" s="1296"/>
      <c r="Z30" s="1289"/>
      <c r="AA30" s="1290"/>
      <c r="AB30" s="1291"/>
      <c r="AC30" s="1335"/>
      <c r="AD30" s="1264"/>
      <c r="AE30" s="1265"/>
      <c r="AF30" s="1332"/>
      <c r="AG30" s="1332"/>
      <c r="AH30" s="1332"/>
      <c r="AI30" s="1343" t="str">
        <f t="shared" ref="AI30" si="9">IF(OR(AC27="",AC27=0),"",AC27-AF30)</f>
        <v/>
      </c>
      <c r="AJ30" s="1344"/>
      <c r="AK30" s="1345"/>
      <c r="AL30" s="1272"/>
      <c r="AM30" s="1272"/>
      <c r="AN30" s="1272"/>
      <c r="AO30" s="1254"/>
      <c r="AP30" s="1255"/>
      <c r="AQ30" s="1256"/>
      <c r="AR30" s="1269"/>
      <c r="AS30" s="1264"/>
      <c r="AT30" s="1265"/>
      <c r="AU30" s="1272"/>
      <c r="AV30" s="1272"/>
      <c r="AW30" s="1272"/>
      <c r="AX30" s="1272"/>
      <c r="AY30" s="1272"/>
      <c r="AZ30" s="1524"/>
      <c r="BA30" s="1234"/>
      <c r="BB30" s="1235"/>
      <c r="BC30" s="1236"/>
      <c r="BD30" s="1264"/>
      <c r="BE30" s="1264"/>
      <c r="BF30" s="1265"/>
      <c r="BG30" s="1269"/>
      <c r="BH30" s="1264"/>
      <c r="BI30" s="1265"/>
      <c r="BJ30" s="1269"/>
      <c r="BK30" s="1264"/>
      <c r="BL30" s="1265"/>
      <c r="BM30" s="1269"/>
      <c r="BN30" s="1264"/>
      <c r="BO30" s="1265"/>
      <c r="BP30" s="1269"/>
      <c r="BQ30" s="1264"/>
      <c r="BR30" s="1265"/>
      <c r="BS30" s="1299"/>
      <c r="BT30" s="1235"/>
      <c r="BU30" s="1236"/>
      <c r="BV30" s="1310"/>
      <c r="BW30" s="1313"/>
      <c r="BX30" s="1313"/>
      <c r="BY30" s="1314"/>
      <c r="BZ30" s="1397"/>
      <c r="CA30" s="1389"/>
      <c r="CB30" s="1390"/>
      <c r="CC30" s="1379"/>
      <c r="CD30" s="1379"/>
      <c r="CE30" s="1379"/>
      <c r="CF30" s="1379"/>
      <c r="CG30" s="1379"/>
      <c r="CH30" s="1379"/>
      <c r="CI30" s="1299"/>
      <c r="CJ30" s="1235"/>
      <c r="CK30" s="1236"/>
      <c r="CL30" s="1387"/>
      <c r="CM30" s="1388"/>
      <c r="CN30" s="1386"/>
      <c r="CO30" s="85"/>
    </row>
    <row r="31" spans="1:93" s="31" customFormat="1" ht="9.9499999999999993" customHeight="1" x14ac:dyDescent="0.2">
      <c r="A31" s="1319"/>
      <c r="B31" s="1330"/>
      <c r="C31" s="1244"/>
      <c r="D31" s="1244"/>
      <c r="E31" s="1244"/>
      <c r="F31" s="1244"/>
      <c r="G31" s="1244"/>
      <c r="H31" s="1244"/>
      <c r="I31" s="1244"/>
      <c r="J31" s="1244"/>
      <c r="K31" s="1244"/>
      <c r="L31" s="1244"/>
      <c r="M31" s="1247"/>
      <c r="N31" s="1322"/>
      <c r="O31" s="1323"/>
      <c r="P31" s="1323"/>
      <c r="Q31" s="1323"/>
      <c r="R31" s="1323"/>
      <c r="S31" s="1323"/>
      <c r="T31" s="1323"/>
      <c r="U31" s="1323"/>
      <c r="V31" s="1323"/>
      <c r="W31" s="1323"/>
      <c r="X31" s="1325"/>
      <c r="Y31" s="1296"/>
      <c r="Z31" s="1283"/>
      <c r="AA31" s="1284"/>
      <c r="AB31" s="1285"/>
      <c r="AC31" s="1335"/>
      <c r="AD31" s="1264"/>
      <c r="AE31" s="1265"/>
      <c r="AF31" s="1332"/>
      <c r="AG31" s="1332"/>
      <c r="AH31" s="1332"/>
      <c r="AI31" s="1299"/>
      <c r="AJ31" s="1235"/>
      <c r="AK31" s="1241"/>
      <c r="AL31" s="1272"/>
      <c r="AM31" s="1272"/>
      <c r="AN31" s="1272"/>
      <c r="AO31" s="1254"/>
      <c r="AP31" s="1255"/>
      <c r="AQ31" s="1256"/>
      <c r="AR31" s="1269"/>
      <c r="AS31" s="1264"/>
      <c r="AT31" s="1265"/>
      <c r="AU31" s="1272"/>
      <c r="AV31" s="1272"/>
      <c r="AW31" s="1272"/>
      <c r="AX31" s="1272"/>
      <c r="AY31" s="1272"/>
      <c r="AZ31" s="1524"/>
      <c r="BA31" s="1234"/>
      <c r="BB31" s="1235"/>
      <c r="BC31" s="1236"/>
      <c r="BD31" s="1264"/>
      <c r="BE31" s="1264"/>
      <c r="BF31" s="1265"/>
      <c r="BG31" s="1269"/>
      <c r="BH31" s="1264"/>
      <c r="BI31" s="1265"/>
      <c r="BJ31" s="1269"/>
      <c r="BK31" s="1264"/>
      <c r="BL31" s="1265"/>
      <c r="BM31" s="1269"/>
      <c r="BN31" s="1264"/>
      <c r="BO31" s="1265"/>
      <c r="BP31" s="1269"/>
      <c r="BQ31" s="1264"/>
      <c r="BR31" s="1265"/>
      <c r="BS31" s="1299"/>
      <c r="BT31" s="1235"/>
      <c r="BU31" s="1236"/>
      <c r="BV31" s="1309"/>
      <c r="BW31" s="1311"/>
      <c r="BX31" s="1311"/>
      <c r="BY31" s="1312"/>
      <c r="BZ31" s="1413"/>
      <c r="CA31" s="1380" t="s">
        <v>1</v>
      </c>
      <c r="CB31" s="1382"/>
      <c r="CC31" s="1383"/>
      <c r="CD31" s="1383"/>
      <c r="CE31" s="1383"/>
      <c r="CF31" s="1383"/>
      <c r="CG31" s="1383"/>
      <c r="CH31" s="1383"/>
      <c r="CI31" s="1299"/>
      <c r="CJ31" s="1235"/>
      <c r="CK31" s="1236"/>
      <c r="CL31" s="1387"/>
      <c r="CM31" s="1388"/>
      <c r="CN31" s="1386"/>
      <c r="CO31" s="85"/>
    </row>
    <row r="32" spans="1:93" s="31" customFormat="1" ht="9.9499999999999993" customHeight="1" x14ac:dyDescent="0.2">
      <c r="A32" s="1319"/>
      <c r="B32" s="1331"/>
      <c r="C32" s="1245"/>
      <c r="D32" s="1245"/>
      <c r="E32" s="1245"/>
      <c r="F32" s="1245"/>
      <c r="G32" s="1245"/>
      <c r="H32" s="1245"/>
      <c r="I32" s="1245"/>
      <c r="J32" s="1245"/>
      <c r="K32" s="1245"/>
      <c r="L32" s="1245"/>
      <c r="M32" s="1248"/>
      <c r="N32" s="1326"/>
      <c r="O32" s="1327"/>
      <c r="P32" s="1327"/>
      <c r="Q32" s="1327"/>
      <c r="R32" s="1327"/>
      <c r="S32" s="1327"/>
      <c r="T32" s="1327"/>
      <c r="U32" s="1327"/>
      <c r="V32" s="1327"/>
      <c r="W32" s="1327"/>
      <c r="X32" s="1328"/>
      <c r="Y32" s="1297"/>
      <c r="Z32" s="1292"/>
      <c r="AA32" s="1293"/>
      <c r="AB32" s="1294"/>
      <c r="AC32" s="1336"/>
      <c r="AD32" s="1266"/>
      <c r="AE32" s="1267"/>
      <c r="AF32" s="1333"/>
      <c r="AG32" s="1333"/>
      <c r="AH32" s="1333"/>
      <c r="AI32" s="1308"/>
      <c r="AJ32" s="1278"/>
      <c r="AK32" s="1346"/>
      <c r="AL32" s="1273"/>
      <c r="AM32" s="1273"/>
      <c r="AN32" s="1273"/>
      <c r="AO32" s="1257"/>
      <c r="AP32" s="1258"/>
      <c r="AQ32" s="1259"/>
      <c r="AR32" s="1270"/>
      <c r="AS32" s="1266"/>
      <c r="AT32" s="1267"/>
      <c r="AU32" s="1273"/>
      <c r="AV32" s="1273"/>
      <c r="AW32" s="1273"/>
      <c r="AX32" s="1273"/>
      <c r="AY32" s="1273"/>
      <c r="AZ32" s="1525"/>
      <c r="BA32" s="1277"/>
      <c r="BB32" s="1278"/>
      <c r="BC32" s="1279"/>
      <c r="BD32" s="1266"/>
      <c r="BE32" s="1266"/>
      <c r="BF32" s="1267"/>
      <c r="BG32" s="1270"/>
      <c r="BH32" s="1266"/>
      <c r="BI32" s="1267"/>
      <c r="BJ32" s="1270"/>
      <c r="BK32" s="1266"/>
      <c r="BL32" s="1267"/>
      <c r="BM32" s="1270"/>
      <c r="BN32" s="1266"/>
      <c r="BO32" s="1267"/>
      <c r="BP32" s="1270"/>
      <c r="BQ32" s="1266"/>
      <c r="BR32" s="1267"/>
      <c r="BS32" s="1308"/>
      <c r="BT32" s="1278"/>
      <c r="BU32" s="1279"/>
      <c r="BV32" s="1315"/>
      <c r="BW32" s="1266"/>
      <c r="BX32" s="1266"/>
      <c r="BY32" s="1316"/>
      <c r="BZ32" s="1414"/>
      <c r="CA32" s="1381"/>
      <c r="CB32" s="1267"/>
      <c r="CC32" s="1273"/>
      <c r="CD32" s="1273"/>
      <c r="CE32" s="1273"/>
      <c r="CF32" s="1273"/>
      <c r="CG32" s="1273"/>
      <c r="CH32" s="1273"/>
      <c r="CI32" s="1308"/>
      <c r="CJ32" s="1278"/>
      <c r="CK32" s="1279"/>
      <c r="CL32" s="1387"/>
      <c r="CM32" s="1388"/>
      <c r="CN32" s="1386"/>
      <c r="CO32" s="85"/>
    </row>
    <row r="33" spans="1:93" s="31" customFormat="1" ht="9.9499999999999993" customHeight="1" x14ac:dyDescent="0.2">
      <c r="A33" s="1319"/>
      <c r="B33" s="1329" t="str">
        <f>IF(OR(AF36="",AO33=""),"",AF36*AO33)</f>
        <v/>
      </c>
      <c r="C33" s="1243"/>
      <c r="D33" s="1243"/>
      <c r="E33" s="1243">
        <f>IF(AO33&gt;=1,AC33-AR33,0)</f>
        <v>0</v>
      </c>
      <c r="F33" s="1243"/>
      <c r="G33" s="1243"/>
      <c r="H33" s="1243">
        <f>IF(AO33&lt;1,B33,0)</f>
        <v>0</v>
      </c>
      <c r="I33" s="1243"/>
      <c r="J33" s="1243"/>
      <c r="K33" s="1243">
        <f>IF(AO33&lt;1,AR33,0)</f>
        <v>0</v>
      </c>
      <c r="L33" s="1243"/>
      <c r="M33" s="1246"/>
      <c r="N33" s="1320"/>
      <c r="O33" s="1321"/>
      <c r="P33" s="1321"/>
      <c r="Q33" s="1321"/>
      <c r="R33" s="1321"/>
      <c r="S33" s="1321"/>
      <c r="T33" s="1321"/>
      <c r="U33" s="1321"/>
      <c r="V33" s="1321"/>
      <c r="W33" s="1321"/>
      <c r="X33" s="1324"/>
      <c r="Y33" s="1295"/>
      <c r="Z33" s="1280"/>
      <c r="AA33" s="1281"/>
      <c r="AB33" s="1282"/>
      <c r="AC33" s="1334"/>
      <c r="AD33" s="1262"/>
      <c r="AE33" s="1263"/>
      <c r="AF33" s="1260" t="str">
        <f t="shared" ref="AF33" si="10">IF(OR(AC33="",AC33=0),"",AF36/AC33)</f>
        <v/>
      </c>
      <c r="AG33" s="1260"/>
      <c r="AH33" s="1260"/>
      <c r="AI33" s="1260" t="str">
        <f t="shared" ref="AI33" si="11">IF(OR(AC33="",AC33=0),"",AI36/AC33)</f>
        <v/>
      </c>
      <c r="AJ33" s="1260"/>
      <c r="AK33" s="1260"/>
      <c r="AL33" s="1271"/>
      <c r="AM33" s="1271"/>
      <c r="AN33" s="1271"/>
      <c r="AO33" s="1251" t="str">
        <f>IF(AL33="","",AL33/AC33)</f>
        <v/>
      </c>
      <c r="AP33" s="1252"/>
      <c r="AQ33" s="1253"/>
      <c r="AR33" s="1268"/>
      <c r="AS33" s="1262"/>
      <c r="AT33" s="1263"/>
      <c r="AU33" s="1271"/>
      <c r="AV33" s="1271"/>
      <c r="AW33" s="1271"/>
      <c r="AX33" s="1271"/>
      <c r="AY33" s="1271"/>
      <c r="AZ33" s="1523"/>
      <c r="BA33" s="1274" t="str">
        <f t="shared" ref="BA33" si="12">IF(AL33="","",IF(OR(AL33&gt;AC33,AR33&gt;AC33),"誤入力",AL33-AR33))</f>
        <v/>
      </c>
      <c r="BB33" s="1275"/>
      <c r="BC33" s="1276"/>
      <c r="BD33" s="1262"/>
      <c r="BE33" s="1262"/>
      <c r="BF33" s="1263"/>
      <c r="BG33" s="1268"/>
      <c r="BH33" s="1262"/>
      <c r="BI33" s="1263"/>
      <c r="BJ33" s="1268"/>
      <c r="BK33" s="1262"/>
      <c r="BL33" s="1263"/>
      <c r="BM33" s="1268"/>
      <c r="BN33" s="1262"/>
      <c r="BO33" s="1263"/>
      <c r="BP33" s="1268"/>
      <c r="BQ33" s="1262"/>
      <c r="BR33" s="1263"/>
      <c r="BS33" s="1307" t="str">
        <f t="shared" ref="BS33" si="13">IF(AC33="","",IF(AC33-AR33-BD33-BG33-BJ33-BM33-BP33&lt;0,"誤入力",AC33-AR33-BD33-BG33-BJ33-BM33-BP33))</f>
        <v/>
      </c>
      <c r="BT33" s="1275"/>
      <c r="BU33" s="1276"/>
      <c r="BV33" s="1317"/>
      <c r="BW33" s="1262"/>
      <c r="BX33" s="1262"/>
      <c r="BY33" s="1318"/>
      <c r="BZ33" s="1396"/>
      <c r="CA33" s="1391" t="s">
        <v>1</v>
      </c>
      <c r="CB33" s="1263"/>
      <c r="CC33" s="1271"/>
      <c r="CD33" s="1271"/>
      <c r="CE33" s="1271"/>
      <c r="CF33" s="1271"/>
      <c r="CG33" s="1271"/>
      <c r="CH33" s="1271"/>
      <c r="CI33" s="1307" t="str">
        <f>IF(SUM(BW33:BY38,CC33:CE38,CF33:CH38)=0,"",SUM(BW33:BY38,CC33:CE38,CF33:CH38))</f>
        <v/>
      </c>
      <c r="CJ33" s="1275"/>
      <c r="CK33" s="1276"/>
      <c r="CL33" s="1384"/>
      <c r="CM33" s="1385"/>
      <c r="CN33" s="1386"/>
      <c r="CO33" s="85"/>
    </row>
    <row r="34" spans="1:93" s="31" customFormat="1" ht="9.9499999999999993" customHeight="1" x14ac:dyDescent="0.2">
      <c r="A34" s="1319"/>
      <c r="B34" s="1330"/>
      <c r="C34" s="1244"/>
      <c r="D34" s="1244"/>
      <c r="E34" s="1244"/>
      <c r="F34" s="1244"/>
      <c r="G34" s="1244"/>
      <c r="H34" s="1244"/>
      <c r="I34" s="1244"/>
      <c r="J34" s="1244"/>
      <c r="K34" s="1244"/>
      <c r="L34" s="1244"/>
      <c r="M34" s="1247"/>
      <c r="N34" s="1322"/>
      <c r="O34" s="1323"/>
      <c r="P34" s="1323"/>
      <c r="Q34" s="1323"/>
      <c r="R34" s="1323"/>
      <c r="S34" s="1323"/>
      <c r="T34" s="1323"/>
      <c r="U34" s="1323"/>
      <c r="V34" s="1323"/>
      <c r="W34" s="1323"/>
      <c r="X34" s="1325"/>
      <c r="Y34" s="1296"/>
      <c r="Z34" s="1283"/>
      <c r="AA34" s="1284"/>
      <c r="AB34" s="1285"/>
      <c r="AC34" s="1335"/>
      <c r="AD34" s="1264"/>
      <c r="AE34" s="1265"/>
      <c r="AF34" s="1261"/>
      <c r="AG34" s="1261"/>
      <c r="AH34" s="1261"/>
      <c r="AI34" s="1261"/>
      <c r="AJ34" s="1261"/>
      <c r="AK34" s="1261"/>
      <c r="AL34" s="1272"/>
      <c r="AM34" s="1272"/>
      <c r="AN34" s="1272"/>
      <c r="AO34" s="1254"/>
      <c r="AP34" s="1255"/>
      <c r="AQ34" s="1256"/>
      <c r="AR34" s="1269"/>
      <c r="AS34" s="1264"/>
      <c r="AT34" s="1265"/>
      <c r="AU34" s="1272"/>
      <c r="AV34" s="1272"/>
      <c r="AW34" s="1272"/>
      <c r="AX34" s="1272"/>
      <c r="AY34" s="1272"/>
      <c r="AZ34" s="1524"/>
      <c r="BA34" s="1234"/>
      <c r="BB34" s="1235"/>
      <c r="BC34" s="1236"/>
      <c r="BD34" s="1264"/>
      <c r="BE34" s="1264"/>
      <c r="BF34" s="1265"/>
      <c r="BG34" s="1269"/>
      <c r="BH34" s="1264"/>
      <c r="BI34" s="1265"/>
      <c r="BJ34" s="1269"/>
      <c r="BK34" s="1264"/>
      <c r="BL34" s="1265"/>
      <c r="BM34" s="1269"/>
      <c r="BN34" s="1264"/>
      <c r="BO34" s="1265"/>
      <c r="BP34" s="1269"/>
      <c r="BQ34" s="1264"/>
      <c r="BR34" s="1265"/>
      <c r="BS34" s="1299"/>
      <c r="BT34" s="1235"/>
      <c r="BU34" s="1236"/>
      <c r="BV34" s="1310"/>
      <c r="BW34" s="1313"/>
      <c r="BX34" s="1313"/>
      <c r="BY34" s="1314"/>
      <c r="BZ34" s="1397"/>
      <c r="CA34" s="1392"/>
      <c r="CB34" s="1390"/>
      <c r="CC34" s="1379"/>
      <c r="CD34" s="1379"/>
      <c r="CE34" s="1379"/>
      <c r="CF34" s="1379"/>
      <c r="CG34" s="1379"/>
      <c r="CH34" s="1379"/>
      <c r="CI34" s="1299"/>
      <c r="CJ34" s="1235"/>
      <c r="CK34" s="1236"/>
      <c r="CL34" s="1387"/>
      <c r="CM34" s="1388"/>
      <c r="CN34" s="1386"/>
      <c r="CO34" s="85"/>
    </row>
    <row r="35" spans="1:93" s="31" customFormat="1" ht="9.9499999999999993" customHeight="1" x14ac:dyDescent="0.2">
      <c r="A35" s="1319"/>
      <c r="B35" s="1330"/>
      <c r="C35" s="1244"/>
      <c r="D35" s="1244"/>
      <c r="E35" s="1244"/>
      <c r="F35" s="1244"/>
      <c r="G35" s="1244"/>
      <c r="H35" s="1244"/>
      <c r="I35" s="1244"/>
      <c r="J35" s="1244"/>
      <c r="K35" s="1244"/>
      <c r="L35" s="1244"/>
      <c r="M35" s="1247"/>
      <c r="N35" s="1322"/>
      <c r="O35" s="1323"/>
      <c r="P35" s="1323"/>
      <c r="Q35" s="1323"/>
      <c r="R35" s="1323"/>
      <c r="S35" s="1323"/>
      <c r="T35" s="1323"/>
      <c r="U35" s="1323"/>
      <c r="V35" s="1323"/>
      <c r="W35" s="1323"/>
      <c r="X35" s="1325"/>
      <c r="Y35" s="1296"/>
      <c r="Z35" s="1286"/>
      <c r="AA35" s="1287"/>
      <c r="AB35" s="1288"/>
      <c r="AC35" s="1335"/>
      <c r="AD35" s="1264"/>
      <c r="AE35" s="1265"/>
      <c r="AF35" s="1261"/>
      <c r="AG35" s="1261"/>
      <c r="AH35" s="1261"/>
      <c r="AI35" s="1261"/>
      <c r="AJ35" s="1261"/>
      <c r="AK35" s="1261"/>
      <c r="AL35" s="1272"/>
      <c r="AM35" s="1272"/>
      <c r="AN35" s="1272"/>
      <c r="AO35" s="1254"/>
      <c r="AP35" s="1255"/>
      <c r="AQ35" s="1256"/>
      <c r="AR35" s="1269"/>
      <c r="AS35" s="1264"/>
      <c r="AT35" s="1265"/>
      <c r="AU35" s="1272"/>
      <c r="AV35" s="1272"/>
      <c r="AW35" s="1272"/>
      <c r="AX35" s="1272"/>
      <c r="AY35" s="1272"/>
      <c r="AZ35" s="1524"/>
      <c r="BA35" s="1234"/>
      <c r="BB35" s="1235"/>
      <c r="BC35" s="1236"/>
      <c r="BD35" s="1264"/>
      <c r="BE35" s="1264"/>
      <c r="BF35" s="1265"/>
      <c r="BG35" s="1269"/>
      <c r="BH35" s="1264"/>
      <c r="BI35" s="1265"/>
      <c r="BJ35" s="1269"/>
      <c r="BK35" s="1264"/>
      <c r="BL35" s="1265"/>
      <c r="BM35" s="1269"/>
      <c r="BN35" s="1264"/>
      <c r="BO35" s="1265"/>
      <c r="BP35" s="1269"/>
      <c r="BQ35" s="1264"/>
      <c r="BR35" s="1265"/>
      <c r="BS35" s="1299"/>
      <c r="BT35" s="1235"/>
      <c r="BU35" s="1236"/>
      <c r="BV35" s="1309"/>
      <c r="BW35" s="1311"/>
      <c r="BX35" s="1311"/>
      <c r="BY35" s="1312"/>
      <c r="BZ35" s="1413"/>
      <c r="CA35" s="1380" t="s">
        <v>1</v>
      </c>
      <c r="CB35" s="1382"/>
      <c r="CC35" s="1383"/>
      <c r="CD35" s="1383"/>
      <c r="CE35" s="1383"/>
      <c r="CF35" s="1383"/>
      <c r="CG35" s="1383"/>
      <c r="CH35" s="1383"/>
      <c r="CI35" s="1299"/>
      <c r="CJ35" s="1235"/>
      <c r="CK35" s="1236"/>
      <c r="CL35" s="1387"/>
      <c r="CM35" s="1388"/>
      <c r="CN35" s="1386"/>
      <c r="CO35" s="85"/>
    </row>
    <row r="36" spans="1:93" s="31" customFormat="1" ht="9.9499999999999993" customHeight="1" x14ac:dyDescent="0.2">
      <c r="A36" s="1319"/>
      <c r="B36" s="1330"/>
      <c r="C36" s="1244"/>
      <c r="D36" s="1244"/>
      <c r="E36" s="1244"/>
      <c r="F36" s="1244"/>
      <c r="G36" s="1244"/>
      <c r="H36" s="1244"/>
      <c r="I36" s="1244"/>
      <c r="J36" s="1244"/>
      <c r="K36" s="1244"/>
      <c r="L36" s="1244"/>
      <c r="M36" s="1247"/>
      <c r="N36" s="1322"/>
      <c r="O36" s="1323"/>
      <c r="P36" s="1323"/>
      <c r="Q36" s="1323"/>
      <c r="R36" s="1323"/>
      <c r="S36" s="1323"/>
      <c r="T36" s="1323"/>
      <c r="U36" s="1323"/>
      <c r="V36" s="1323"/>
      <c r="W36" s="1323"/>
      <c r="X36" s="1325"/>
      <c r="Y36" s="1296"/>
      <c r="Z36" s="1289"/>
      <c r="AA36" s="1290"/>
      <c r="AB36" s="1291"/>
      <c r="AC36" s="1335"/>
      <c r="AD36" s="1264"/>
      <c r="AE36" s="1265"/>
      <c r="AF36" s="1332"/>
      <c r="AG36" s="1332"/>
      <c r="AH36" s="1332"/>
      <c r="AI36" s="1343" t="str">
        <f t="shared" ref="AI36" si="14">IF(OR(AC33="",AC33=0),"",AC33-AF36)</f>
        <v/>
      </c>
      <c r="AJ36" s="1344"/>
      <c r="AK36" s="1345"/>
      <c r="AL36" s="1272"/>
      <c r="AM36" s="1272"/>
      <c r="AN36" s="1272"/>
      <c r="AO36" s="1254"/>
      <c r="AP36" s="1255"/>
      <c r="AQ36" s="1256"/>
      <c r="AR36" s="1269"/>
      <c r="AS36" s="1264"/>
      <c r="AT36" s="1265"/>
      <c r="AU36" s="1272"/>
      <c r="AV36" s="1272"/>
      <c r="AW36" s="1272"/>
      <c r="AX36" s="1272"/>
      <c r="AY36" s="1272"/>
      <c r="AZ36" s="1524"/>
      <c r="BA36" s="1234"/>
      <c r="BB36" s="1235"/>
      <c r="BC36" s="1236"/>
      <c r="BD36" s="1264"/>
      <c r="BE36" s="1264"/>
      <c r="BF36" s="1265"/>
      <c r="BG36" s="1269"/>
      <c r="BH36" s="1264"/>
      <c r="BI36" s="1265"/>
      <c r="BJ36" s="1269"/>
      <c r="BK36" s="1264"/>
      <c r="BL36" s="1265"/>
      <c r="BM36" s="1269"/>
      <c r="BN36" s="1264"/>
      <c r="BO36" s="1265"/>
      <c r="BP36" s="1269"/>
      <c r="BQ36" s="1264"/>
      <c r="BR36" s="1265"/>
      <c r="BS36" s="1299"/>
      <c r="BT36" s="1235"/>
      <c r="BU36" s="1236"/>
      <c r="BV36" s="1310"/>
      <c r="BW36" s="1313"/>
      <c r="BX36" s="1313"/>
      <c r="BY36" s="1314"/>
      <c r="BZ36" s="1397"/>
      <c r="CA36" s="1389"/>
      <c r="CB36" s="1390"/>
      <c r="CC36" s="1379"/>
      <c r="CD36" s="1379"/>
      <c r="CE36" s="1379"/>
      <c r="CF36" s="1379"/>
      <c r="CG36" s="1379"/>
      <c r="CH36" s="1379"/>
      <c r="CI36" s="1299"/>
      <c r="CJ36" s="1235"/>
      <c r="CK36" s="1236"/>
      <c r="CL36" s="1387"/>
      <c r="CM36" s="1388"/>
      <c r="CN36" s="1386"/>
      <c r="CO36" s="85"/>
    </row>
    <row r="37" spans="1:93" s="31" customFormat="1" ht="9.9499999999999993" customHeight="1" x14ac:dyDescent="0.2">
      <c r="A37" s="1319"/>
      <c r="B37" s="1330"/>
      <c r="C37" s="1244"/>
      <c r="D37" s="1244"/>
      <c r="E37" s="1244"/>
      <c r="F37" s="1244"/>
      <c r="G37" s="1244"/>
      <c r="H37" s="1244"/>
      <c r="I37" s="1244"/>
      <c r="J37" s="1244"/>
      <c r="K37" s="1244"/>
      <c r="L37" s="1244"/>
      <c r="M37" s="1247"/>
      <c r="N37" s="1322"/>
      <c r="O37" s="1323"/>
      <c r="P37" s="1323"/>
      <c r="Q37" s="1323"/>
      <c r="R37" s="1323"/>
      <c r="S37" s="1323"/>
      <c r="T37" s="1323"/>
      <c r="U37" s="1323"/>
      <c r="V37" s="1323"/>
      <c r="W37" s="1323"/>
      <c r="X37" s="1325"/>
      <c r="Y37" s="1296"/>
      <c r="Z37" s="1283"/>
      <c r="AA37" s="1284"/>
      <c r="AB37" s="1285"/>
      <c r="AC37" s="1335"/>
      <c r="AD37" s="1264"/>
      <c r="AE37" s="1265"/>
      <c r="AF37" s="1332"/>
      <c r="AG37" s="1332"/>
      <c r="AH37" s="1332"/>
      <c r="AI37" s="1299"/>
      <c r="AJ37" s="1235"/>
      <c r="AK37" s="1241"/>
      <c r="AL37" s="1272"/>
      <c r="AM37" s="1272"/>
      <c r="AN37" s="1272"/>
      <c r="AO37" s="1254"/>
      <c r="AP37" s="1255"/>
      <c r="AQ37" s="1256"/>
      <c r="AR37" s="1269"/>
      <c r="AS37" s="1264"/>
      <c r="AT37" s="1265"/>
      <c r="AU37" s="1272"/>
      <c r="AV37" s="1272"/>
      <c r="AW37" s="1272"/>
      <c r="AX37" s="1272"/>
      <c r="AY37" s="1272"/>
      <c r="AZ37" s="1524"/>
      <c r="BA37" s="1234"/>
      <c r="BB37" s="1235"/>
      <c r="BC37" s="1236"/>
      <c r="BD37" s="1264"/>
      <c r="BE37" s="1264"/>
      <c r="BF37" s="1265"/>
      <c r="BG37" s="1269"/>
      <c r="BH37" s="1264"/>
      <c r="BI37" s="1265"/>
      <c r="BJ37" s="1269"/>
      <c r="BK37" s="1264"/>
      <c r="BL37" s="1265"/>
      <c r="BM37" s="1269"/>
      <c r="BN37" s="1264"/>
      <c r="BO37" s="1265"/>
      <c r="BP37" s="1269"/>
      <c r="BQ37" s="1264"/>
      <c r="BR37" s="1265"/>
      <c r="BS37" s="1299"/>
      <c r="BT37" s="1235"/>
      <c r="BU37" s="1236"/>
      <c r="BV37" s="1309"/>
      <c r="BW37" s="1311"/>
      <c r="BX37" s="1311"/>
      <c r="BY37" s="1312"/>
      <c r="BZ37" s="1413"/>
      <c r="CA37" s="1380" t="s">
        <v>1</v>
      </c>
      <c r="CB37" s="1382"/>
      <c r="CC37" s="1383"/>
      <c r="CD37" s="1383"/>
      <c r="CE37" s="1383"/>
      <c r="CF37" s="1383"/>
      <c r="CG37" s="1383"/>
      <c r="CH37" s="1383"/>
      <c r="CI37" s="1299"/>
      <c r="CJ37" s="1235"/>
      <c r="CK37" s="1236"/>
      <c r="CL37" s="1387"/>
      <c r="CM37" s="1388"/>
      <c r="CN37" s="1386"/>
      <c r="CO37" s="85"/>
    </row>
    <row r="38" spans="1:93" s="31" customFormat="1" ht="9.9499999999999993" customHeight="1" x14ac:dyDescent="0.2">
      <c r="A38" s="1319"/>
      <c r="B38" s="1331"/>
      <c r="C38" s="1245"/>
      <c r="D38" s="1245"/>
      <c r="E38" s="1245"/>
      <c r="F38" s="1245"/>
      <c r="G38" s="1245"/>
      <c r="H38" s="1245"/>
      <c r="I38" s="1245"/>
      <c r="J38" s="1245"/>
      <c r="K38" s="1245"/>
      <c r="L38" s="1245"/>
      <c r="M38" s="1248"/>
      <c r="N38" s="1326"/>
      <c r="O38" s="1327"/>
      <c r="P38" s="1327"/>
      <c r="Q38" s="1327"/>
      <c r="R38" s="1327"/>
      <c r="S38" s="1327"/>
      <c r="T38" s="1327"/>
      <c r="U38" s="1327"/>
      <c r="V38" s="1327"/>
      <c r="W38" s="1327"/>
      <c r="X38" s="1328"/>
      <c r="Y38" s="1297"/>
      <c r="Z38" s="1292"/>
      <c r="AA38" s="1293"/>
      <c r="AB38" s="1294"/>
      <c r="AC38" s="1336"/>
      <c r="AD38" s="1266"/>
      <c r="AE38" s="1267"/>
      <c r="AF38" s="1333"/>
      <c r="AG38" s="1333"/>
      <c r="AH38" s="1333"/>
      <c r="AI38" s="1308"/>
      <c r="AJ38" s="1278"/>
      <c r="AK38" s="1346"/>
      <c r="AL38" s="1273"/>
      <c r="AM38" s="1273"/>
      <c r="AN38" s="1273"/>
      <c r="AO38" s="1257"/>
      <c r="AP38" s="1258"/>
      <c r="AQ38" s="1259"/>
      <c r="AR38" s="1270"/>
      <c r="AS38" s="1266"/>
      <c r="AT38" s="1267"/>
      <c r="AU38" s="1273"/>
      <c r="AV38" s="1273"/>
      <c r="AW38" s="1273"/>
      <c r="AX38" s="1273"/>
      <c r="AY38" s="1273"/>
      <c r="AZ38" s="1525"/>
      <c r="BA38" s="1277"/>
      <c r="BB38" s="1278"/>
      <c r="BC38" s="1279"/>
      <c r="BD38" s="1266"/>
      <c r="BE38" s="1266"/>
      <c r="BF38" s="1267"/>
      <c r="BG38" s="1270"/>
      <c r="BH38" s="1266"/>
      <c r="BI38" s="1267"/>
      <c r="BJ38" s="1270"/>
      <c r="BK38" s="1266"/>
      <c r="BL38" s="1267"/>
      <c r="BM38" s="1270"/>
      <c r="BN38" s="1266"/>
      <c r="BO38" s="1267"/>
      <c r="BP38" s="1270"/>
      <c r="BQ38" s="1266"/>
      <c r="BR38" s="1267"/>
      <c r="BS38" s="1308"/>
      <c r="BT38" s="1278"/>
      <c r="BU38" s="1279"/>
      <c r="BV38" s="1315"/>
      <c r="BW38" s="1266"/>
      <c r="BX38" s="1266"/>
      <c r="BY38" s="1316"/>
      <c r="BZ38" s="1414"/>
      <c r="CA38" s="1381"/>
      <c r="CB38" s="1267"/>
      <c r="CC38" s="1273"/>
      <c r="CD38" s="1273"/>
      <c r="CE38" s="1273"/>
      <c r="CF38" s="1273"/>
      <c r="CG38" s="1273"/>
      <c r="CH38" s="1273"/>
      <c r="CI38" s="1308"/>
      <c r="CJ38" s="1278"/>
      <c r="CK38" s="1279"/>
      <c r="CL38" s="1387"/>
      <c r="CM38" s="1388"/>
      <c r="CN38" s="1386"/>
      <c r="CO38" s="85"/>
    </row>
    <row r="39" spans="1:93" s="31" customFormat="1" ht="9.9499999999999993" customHeight="1" x14ac:dyDescent="0.2">
      <c r="A39" s="1319"/>
      <c r="B39" s="1329" t="str">
        <f>IF(OR(AF42="",AO39=""),"",AF42*AO39)</f>
        <v/>
      </c>
      <c r="C39" s="1243"/>
      <c r="D39" s="1243"/>
      <c r="E39" s="1243">
        <f>IF(AO39&gt;=1,AC39-AR39,0)</f>
        <v>0</v>
      </c>
      <c r="F39" s="1243"/>
      <c r="G39" s="1243"/>
      <c r="H39" s="1243">
        <f>IF(AO39&lt;1,B39,0)</f>
        <v>0</v>
      </c>
      <c r="I39" s="1243"/>
      <c r="J39" s="1243"/>
      <c r="K39" s="1243">
        <f>IF(AO39&lt;1,AR39,0)</f>
        <v>0</v>
      </c>
      <c r="L39" s="1243"/>
      <c r="M39" s="1246"/>
      <c r="N39" s="1320"/>
      <c r="O39" s="1321"/>
      <c r="P39" s="1321"/>
      <c r="Q39" s="1321"/>
      <c r="R39" s="1321"/>
      <c r="S39" s="1321"/>
      <c r="T39" s="1321"/>
      <c r="U39" s="1321"/>
      <c r="V39" s="1321"/>
      <c r="W39" s="1321"/>
      <c r="X39" s="1324"/>
      <c r="Y39" s="1295"/>
      <c r="Z39" s="1280"/>
      <c r="AA39" s="1281"/>
      <c r="AB39" s="1282"/>
      <c r="AC39" s="1334"/>
      <c r="AD39" s="1262"/>
      <c r="AE39" s="1263"/>
      <c r="AF39" s="1260" t="str">
        <f t="shared" ref="AF39" si="15">IF(OR(AC39="",AC39=0),"",AF42/AC39)</f>
        <v/>
      </c>
      <c r="AG39" s="1260"/>
      <c r="AH39" s="1260"/>
      <c r="AI39" s="1260" t="str">
        <f t="shared" ref="AI39" si="16">IF(OR(AC39="",AC39=0),"",AI42/AC39)</f>
        <v/>
      </c>
      <c r="AJ39" s="1260"/>
      <c r="AK39" s="1260"/>
      <c r="AL39" s="1271"/>
      <c r="AM39" s="1271"/>
      <c r="AN39" s="1271"/>
      <c r="AO39" s="1251" t="str">
        <f>IF(AL39="","",AL39/AC39)</f>
        <v/>
      </c>
      <c r="AP39" s="1252"/>
      <c r="AQ39" s="1253"/>
      <c r="AR39" s="1268"/>
      <c r="AS39" s="1262"/>
      <c r="AT39" s="1263"/>
      <c r="AU39" s="1271"/>
      <c r="AV39" s="1271"/>
      <c r="AW39" s="1271"/>
      <c r="AX39" s="1271"/>
      <c r="AY39" s="1271"/>
      <c r="AZ39" s="1523"/>
      <c r="BA39" s="1274" t="str">
        <f t="shared" ref="BA39" si="17">IF(AL39="","",IF(OR(AL39&gt;AC39,AR39&gt;AC39),"誤入力",AL39-AR39))</f>
        <v/>
      </c>
      <c r="BB39" s="1275"/>
      <c r="BC39" s="1276"/>
      <c r="BD39" s="1262"/>
      <c r="BE39" s="1262"/>
      <c r="BF39" s="1263"/>
      <c r="BG39" s="1268"/>
      <c r="BH39" s="1262"/>
      <c r="BI39" s="1263"/>
      <c r="BJ39" s="1268"/>
      <c r="BK39" s="1262"/>
      <c r="BL39" s="1263"/>
      <c r="BM39" s="1268"/>
      <c r="BN39" s="1262"/>
      <c r="BO39" s="1263"/>
      <c r="BP39" s="1268"/>
      <c r="BQ39" s="1262"/>
      <c r="BR39" s="1263"/>
      <c r="BS39" s="1307" t="str">
        <f t="shared" ref="BS39" si="18">IF(AC39="","",IF(AC39-AR39-BD39-BG39-BJ39-BM39-BP39&lt;0,"誤入力",AC39-AR39-BD39-BG39-BJ39-BM39-BP39))</f>
        <v/>
      </c>
      <c r="BT39" s="1275"/>
      <c r="BU39" s="1276"/>
      <c r="BV39" s="1317"/>
      <c r="BW39" s="1262"/>
      <c r="BX39" s="1262"/>
      <c r="BY39" s="1318"/>
      <c r="BZ39" s="1396"/>
      <c r="CA39" s="1391" t="s">
        <v>1</v>
      </c>
      <c r="CB39" s="1263"/>
      <c r="CC39" s="1271"/>
      <c r="CD39" s="1271"/>
      <c r="CE39" s="1271"/>
      <c r="CF39" s="1271"/>
      <c r="CG39" s="1271"/>
      <c r="CH39" s="1271"/>
      <c r="CI39" s="1307" t="str">
        <f>IF(SUM(BW39:BY44,CC39:CE44,CF39:CH44)=0,"",SUM(BW39:BY44,CC39:CE44,CF39:CH44))</f>
        <v/>
      </c>
      <c r="CJ39" s="1275"/>
      <c r="CK39" s="1276"/>
      <c r="CL39" s="1384"/>
      <c r="CM39" s="1385"/>
      <c r="CN39" s="1386"/>
      <c r="CO39" s="85"/>
    </row>
    <row r="40" spans="1:93" s="31" customFormat="1" ht="9.9499999999999993" customHeight="1" x14ac:dyDescent="0.2">
      <c r="A40" s="1319"/>
      <c r="B40" s="1330"/>
      <c r="C40" s="1244"/>
      <c r="D40" s="1244"/>
      <c r="E40" s="1244"/>
      <c r="F40" s="1244"/>
      <c r="G40" s="1244"/>
      <c r="H40" s="1244"/>
      <c r="I40" s="1244"/>
      <c r="J40" s="1244"/>
      <c r="K40" s="1244"/>
      <c r="L40" s="1244"/>
      <c r="M40" s="1247"/>
      <c r="N40" s="1322"/>
      <c r="O40" s="1323"/>
      <c r="P40" s="1323"/>
      <c r="Q40" s="1323"/>
      <c r="R40" s="1323"/>
      <c r="S40" s="1323"/>
      <c r="T40" s="1323"/>
      <c r="U40" s="1323"/>
      <c r="V40" s="1323"/>
      <c r="W40" s="1323"/>
      <c r="X40" s="1325"/>
      <c r="Y40" s="1296"/>
      <c r="Z40" s="1283"/>
      <c r="AA40" s="1284"/>
      <c r="AB40" s="1285"/>
      <c r="AC40" s="1335"/>
      <c r="AD40" s="1264"/>
      <c r="AE40" s="1265"/>
      <c r="AF40" s="1261"/>
      <c r="AG40" s="1261"/>
      <c r="AH40" s="1261"/>
      <c r="AI40" s="1261"/>
      <c r="AJ40" s="1261"/>
      <c r="AK40" s="1261"/>
      <c r="AL40" s="1272"/>
      <c r="AM40" s="1272"/>
      <c r="AN40" s="1272"/>
      <c r="AO40" s="1254"/>
      <c r="AP40" s="1255"/>
      <c r="AQ40" s="1256"/>
      <c r="AR40" s="1269"/>
      <c r="AS40" s="1264"/>
      <c r="AT40" s="1265"/>
      <c r="AU40" s="1272"/>
      <c r="AV40" s="1272"/>
      <c r="AW40" s="1272"/>
      <c r="AX40" s="1272"/>
      <c r="AY40" s="1272"/>
      <c r="AZ40" s="1524"/>
      <c r="BA40" s="1234"/>
      <c r="BB40" s="1235"/>
      <c r="BC40" s="1236"/>
      <c r="BD40" s="1264"/>
      <c r="BE40" s="1264"/>
      <c r="BF40" s="1265"/>
      <c r="BG40" s="1269"/>
      <c r="BH40" s="1264"/>
      <c r="BI40" s="1265"/>
      <c r="BJ40" s="1269"/>
      <c r="BK40" s="1264"/>
      <c r="BL40" s="1265"/>
      <c r="BM40" s="1269"/>
      <c r="BN40" s="1264"/>
      <c r="BO40" s="1265"/>
      <c r="BP40" s="1269"/>
      <c r="BQ40" s="1264"/>
      <c r="BR40" s="1265"/>
      <c r="BS40" s="1299"/>
      <c r="BT40" s="1235"/>
      <c r="BU40" s="1236"/>
      <c r="BV40" s="1310"/>
      <c r="BW40" s="1313"/>
      <c r="BX40" s="1313"/>
      <c r="BY40" s="1314"/>
      <c r="BZ40" s="1397"/>
      <c r="CA40" s="1392"/>
      <c r="CB40" s="1390"/>
      <c r="CC40" s="1379"/>
      <c r="CD40" s="1379"/>
      <c r="CE40" s="1379"/>
      <c r="CF40" s="1379"/>
      <c r="CG40" s="1379"/>
      <c r="CH40" s="1379"/>
      <c r="CI40" s="1299"/>
      <c r="CJ40" s="1235"/>
      <c r="CK40" s="1236"/>
      <c r="CL40" s="1387"/>
      <c r="CM40" s="1388"/>
      <c r="CN40" s="1386"/>
      <c r="CO40" s="85"/>
    </row>
    <row r="41" spans="1:93" s="31" customFormat="1" ht="9.9499999999999993" customHeight="1" x14ac:dyDescent="0.2">
      <c r="A41" s="1319"/>
      <c r="B41" s="1330"/>
      <c r="C41" s="1244"/>
      <c r="D41" s="1244"/>
      <c r="E41" s="1244"/>
      <c r="F41" s="1244"/>
      <c r="G41" s="1244"/>
      <c r="H41" s="1244"/>
      <c r="I41" s="1244"/>
      <c r="J41" s="1244"/>
      <c r="K41" s="1244"/>
      <c r="L41" s="1244"/>
      <c r="M41" s="1247"/>
      <c r="N41" s="1322"/>
      <c r="O41" s="1323"/>
      <c r="P41" s="1323"/>
      <c r="Q41" s="1323"/>
      <c r="R41" s="1323"/>
      <c r="S41" s="1323"/>
      <c r="T41" s="1323"/>
      <c r="U41" s="1323"/>
      <c r="V41" s="1323"/>
      <c r="W41" s="1323"/>
      <c r="X41" s="1325"/>
      <c r="Y41" s="1296"/>
      <c r="Z41" s="1286"/>
      <c r="AA41" s="1287"/>
      <c r="AB41" s="1288"/>
      <c r="AC41" s="1335"/>
      <c r="AD41" s="1264"/>
      <c r="AE41" s="1265"/>
      <c r="AF41" s="1261"/>
      <c r="AG41" s="1261"/>
      <c r="AH41" s="1261"/>
      <c r="AI41" s="1261"/>
      <c r="AJ41" s="1261"/>
      <c r="AK41" s="1261"/>
      <c r="AL41" s="1272"/>
      <c r="AM41" s="1272"/>
      <c r="AN41" s="1272"/>
      <c r="AO41" s="1254"/>
      <c r="AP41" s="1255"/>
      <c r="AQ41" s="1256"/>
      <c r="AR41" s="1269"/>
      <c r="AS41" s="1264"/>
      <c r="AT41" s="1265"/>
      <c r="AU41" s="1272"/>
      <c r="AV41" s="1272"/>
      <c r="AW41" s="1272"/>
      <c r="AX41" s="1272"/>
      <c r="AY41" s="1272"/>
      <c r="AZ41" s="1524"/>
      <c r="BA41" s="1234"/>
      <c r="BB41" s="1235"/>
      <c r="BC41" s="1236"/>
      <c r="BD41" s="1264"/>
      <c r="BE41" s="1264"/>
      <c r="BF41" s="1265"/>
      <c r="BG41" s="1269"/>
      <c r="BH41" s="1264"/>
      <c r="BI41" s="1265"/>
      <c r="BJ41" s="1269"/>
      <c r="BK41" s="1264"/>
      <c r="BL41" s="1265"/>
      <c r="BM41" s="1269"/>
      <c r="BN41" s="1264"/>
      <c r="BO41" s="1265"/>
      <c r="BP41" s="1269"/>
      <c r="BQ41" s="1264"/>
      <c r="BR41" s="1265"/>
      <c r="BS41" s="1299"/>
      <c r="BT41" s="1235"/>
      <c r="BU41" s="1236"/>
      <c r="BV41" s="1309"/>
      <c r="BW41" s="1311"/>
      <c r="BX41" s="1311"/>
      <c r="BY41" s="1312"/>
      <c r="BZ41" s="1413"/>
      <c r="CA41" s="1380" t="s">
        <v>1</v>
      </c>
      <c r="CB41" s="1382"/>
      <c r="CC41" s="1383"/>
      <c r="CD41" s="1383"/>
      <c r="CE41" s="1383"/>
      <c r="CF41" s="1383"/>
      <c r="CG41" s="1383"/>
      <c r="CH41" s="1383"/>
      <c r="CI41" s="1299"/>
      <c r="CJ41" s="1235"/>
      <c r="CK41" s="1236"/>
      <c r="CL41" s="1387"/>
      <c r="CM41" s="1388"/>
      <c r="CN41" s="1386"/>
      <c r="CO41" s="85"/>
    </row>
    <row r="42" spans="1:93" s="31" customFormat="1" ht="9.9499999999999993" customHeight="1" x14ac:dyDescent="0.2">
      <c r="A42" s="1319"/>
      <c r="B42" s="1330"/>
      <c r="C42" s="1244"/>
      <c r="D42" s="1244"/>
      <c r="E42" s="1244"/>
      <c r="F42" s="1244"/>
      <c r="G42" s="1244"/>
      <c r="H42" s="1244"/>
      <c r="I42" s="1244"/>
      <c r="J42" s="1244"/>
      <c r="K42" s="1244"/>
      <c r="L42" s="1244"/>
      <c r="M42" s="1247"/>
      <c r="N42" s="1322"/>
      <c r="O42" s="1323"/>
      <c r="P42" s="1323"/>
      <c r="Q42" s="1323"/>
      <c r="R42" s="1323"/>
      <c r="S42" s="1323"/>
      <c r="T42" s="1323"/>
      <c r="U42" s="1323"/>
      <c r="V42" s="1323"/>
      <c r="W42" s="1323"/>
      <c r="X42" s="1325"/>
      <c r="Y42" s="1296"/>
      <c r="Z42" s="1289"/>
      <c r="AA42" s="1290"/>
      <c r="AB42" s="1291"/>
      <c r="AC42" s="1335"/>
      <c r="AD42" s="1264"/>
      <c r="AE42" s="1265"/>
      <c r="AF42" s="1332"/>
      <c r="AG42" s="1332"/>
      <c r="AH42" s="1332"/>
      <c r="AI42" s="1343" t="str">
        <f t="shared" ref="AI42" si="19">IF(OR(AC39="",AC39=0),"",AC39-AF42)</f>
        <v/>
      </c>
      <c r="AJ42" s="1344"/>
      <c r="AK42" s="1345"/>
      <c r="AL42" s="1272"/>
      <c r="AM42" s="1272"/>
      <c r="AN42" s="1272"/>
      <c r="AO42" s="1254"/>
      <c r="AP42" s="1255"/>
      <c r="AQ42" s="1256"/>
      <c r="AR42" s="1269"/>
      <c r="AS42" s="1264"/>
      <c r="AT42" s="1265"/>
      <c r="AU42" s="1272"/>
      <c r="AV42" s="1272"/>
      <c r="AW42" s="1272"/>
      <c r="AX42" s="1272"/>
      <c r="AY42" s="1272"/>
      <c r="AZ42" s="1524"/>
      <c r="BA42" s="1234"/>
      <c r="BB42" s="1235"/>
      <c r="BC42" s="1236"/>
      <c r="BD42" s="1264"/>
      <c r="BE42" s="1264"/>
      <c r="BF42" s="1265"/>
      <c r="BG42" s="1269"/>
      <c r="BH42" s="1264"/>
      <c r="BI42" s="1265"/>
      <c r="BJ42" s="1269"/>
      <c r="BK42" s="1264"/>
      <c r="BL42" s="1265"/>
      <c r="BM42" s="1269"/>
      <c r="BN42" s="1264"/>
      <c r="BO42" s="1265"/>
      <c r="BP42" s="1269"/>
      <c r="BQ42" s="1264"/>
      <c r="BR42" s="1265"/>
      <c r="BS42" s="1299"/>
      <c r="BT42" s="1235"/>
      <c r="BU42" s="1236"/>
      <c r="BV42" s="1310"/>
      <c r="BW42" s="1313"/>
      <c r="BX42" s="1313"/>
      <c r="BY42" s="1314"/>
      <c r="BZ42" s="1397"/>
      <c r="CA42" s="1389"/>
      <c r="CB42" s="1390"/>
      <c r="CC42" s="1379"/>
      <c r="CD42" s="1379"/>
      <c r="CE42" s="1379"/>
      <c r="CF42" s="1379"/>
      <c r="CG42" s="1379"/>
      <c r="CH42" s="1379"/>
      <c r="CI42" s="1299"/>
      <c r="CJ42" s="1235"/>
      <c r="CK42" s="1236"/>
      <c r="CL42" s="1387"/>
      <c r="CM42" s="1388"/>
      <c r="CN42" s="1386"/>
      <c r="CO42" s="85"/>
    </row>
    <row r="43" spans="1:93" s="31" customFormat="1" ht="9.9499999999999993" customHeight="1" x14ac:dyDescent="0.2">
      <c r="A43" s="1319"/>
      <c r="B43" s="1330"/>
      <c r="C43" s="1244"/>
      <c r="D43" s="1244"/>
      <c r="E43" s="1244"/>
      <c r="F43" s="1244"/>
      <c r="G43" s="1244"/>
      <c r="H43" s="1244"/>
      <c r="I43" s="1244"/>
      <c r="J43" s="1244"/>
      <c r="K43" s="1244"/>
      <c r="L43" s="1244"/>
      <c r="M43" s="1247"/>
      <c r="N43" s="1322"/>
      <c r="O43" s="1323"/>
      <c r="P43" s="1323"/>
      <c r="Q43" s="1323"/>
      <c r="R43" s="1323"/>
      <c r="S43" s="1323"/>
      <c r="T43" s="1323"/>
      <c r="U43" s="1323"/>
      <c r="V43" s="1323"/>
      <c r="W43" s="1323"/>
      <c r="X43" s="1325"/>
      <c r="Y43" s="1296"/>
      <c r="Z43" s="1283"/>
      <c r="AA43" s="1284"/>
      <c r="AB43" s="1285"/>
      <c r="AC43" s="1335"/>
      <c r="AD43" s="1264"/>
      <c r="AE43" s="1265"/>
      <c r="AF43" s="1332"/>
      <c r="AG43" s="1332"/>
      <c r="AH43" s="1332"/>
      <c r="AI43" s="1299"/>
      <c r="AJ43" s="1235"/>
      <c r="AK43" s="1241"/>
      <c r="AL43" s="1272"/>
      <c r="AM43" s="1272"/>
      <c r="AN43" s="1272"/>
      <c r="AO43" s="1254"/>
      <c r="AP43" s="1255"/>
      <c r="AQ43" s="1256"/>
      <c r="AR43" s="1269"/>
      <c r="AS43" s="1264"/>
      <c r="AT43" s="1265"/>
      <c r="AU43" s="1272"/>
      <c r="AV43" s="1272"/>
      <c r="AW43" s="1272"/>
      <c r="AX43" s="1272"/>
      <c r="AY43" s="1272"/>
      <c r="AZ43" s="1524"/>
      <c r="BA43" s="1234"/>
      <c r="BB43" s="1235"/>
      <c r="BC43" s="1236"/>
      <c r="BD43" s="1264"/>
      <c r="BE43" s="1264"/>
      <c r="BF43" s="1265"/>
      <c r="BG43" s="1269"/>
      <c r="BH43" s="1264"/>
      <c r="BI43" s="1265"/>
      <c r="BJ43" s="1269"/>
      <c r="BK43" s="1264"/>
      <c r="BL43" s="1265"/>
      <c r="BM43" s="1269"/>
      <c r="BN43" s="1264"/>
      <c r="BO43" s="1265"/>
      <c r="BP43" s="1269"/>
      <c r="BQ43" s="1264"/>
      <c r="BR43" s="1265"/>
      <c r="BS43" s="1299"/>
      <c r="BT43" s="1235"/>
      <c r="BU43" s="1236"/>
      <c r="BV43" s="1309"/>
      <c r="BW43" s="1311"/>
      <c r="BX43" s="1311"/>
      <c r="BY43" s="1312"/>
      <c r="BZ43" s="1413"/>
      <c r="CA43" s="1380" t="s">
        <v>1</v>
      </c>
      <c r="CB43" s="1382"/>
      <c r="CC43" s="1383"/>
      <c r="CD43" s="1383"/>
      <c r="CE43" s="1383"/>
      <c r="CF43" s="1383"/>
      <c r="CG43" s="1383"/>
      <c r="CH43" s="1383"/>
      <c r="CI43" s="1299"/>
      <c r="CJ43" s="1235"/>
      <c r="CK43" s="1236"/>
      <c r="CL43" s="1387"/>
      <c r="CM43" s="1388"/>
      <c r="CN43" s="1386"/>
      <c r="CO43" s="85"/>
    </row>
    <row r="44" spans="1:93" s="31" customFormat="1" ht="9.9499999999999993" customHeight="1" x14ac:dyDescent="0.2">
      <c r="A44" s="1319"/>
      <c r="B44" s="1331"/>
      <c r="C44" s="1245"/>
      <c r="D44" s="1245"/>
      <c r="E44" s="1245"/>
      <c r="F44" s="1245"/>
      <c r="G44" s="1245"/>
      <c r="H44" s="1245"/>
      <c r="I44" s="1245"/>
      <c r="J44" s="1245"/>
      <c r="K44" s="1245"/>
      <c r="L44" s="1245"/>
      <c r="M44" s="1248"/>
      <c r="N44" s="1326"/>
      <c r="O44" s="1327"/>
      <c r="P44" s="1327"/>
      <c r="Q44" s="1327"/>
      <c r="R44" s="1327"/>
      <c r="S44" s="1327"/>
      <c r="T44" s="1327"/>
      <c r="U44" s="1327"/>
      <c r="V44" s="1327"/>
      <c r="W44" s="1327"/>
      <c r="X44" s="1328"/>
      <c r="Y44" s="1297"/>
      <c r="Z44" s="1292"/>
      <c r="AA44" s="1293"/>
      <c r="AB44" s="1294"/>
      <c r="AC44" s="1336"/>
      <c r="AD44" s="1266"/>
      <c r="AE44" s="1267"/>
      <c r="AF44" s="1333"/>
      <c r="AG44" s="1333"/>
      <c r="AH44" s="1333"/>
      <c r="AI44" s="1308"/>
      <c r="AJ44" s="1278"/>
      <c r="AK44" s="1346"/>
      <c r="AL44" s="1273"/>
      <c r="AM44" s="1273"/>
      <c r="AN44" s="1273"/>
      <c r="AO44" s="1257"/>
      <c r="AP44" s="1258"/>
      <c r="AQ44" s="1259"/>
      <c r="AR44" s="1270"/>
      <c r="AS44" s="1266"/>
      <c r="AT44" s="1267"/>
      <c r="AU44" s="1273"/>
      <c r="AV44" s="1273"/>
      <c r="AW44" s="1273"/>
      <c r="AX44" s="1273"/>
      <c r="AY44" s="1273"/>
      <c r="AZ44" s="1525"/>
      <c r="BA44" s="1277"/>
      <c r="BB44" s="1278"/>
      <c r="BC44" s="1279"/>
      <c r="BD44" s="1266"/>
      <c r="BE44" s="1266"/>
      <c r="BF44" s="1267"/>
      <c r="BG44" s="1270"/>
      <c r="BH44" s="1266"/>
      <c r="BI44" s="1267"/>
      <c r="BJ44" s="1270"/>
      <c r="BK44" s="1266"/>
      <c r="BL44" s="1267"/>
      <c r="BM44" s="1270"/>
      <c r="BN44" s="1266"/>
      <c r="BO44" s="1267"/>
      <c r="BP44" s="1270"/>
      <c r="BQ44" s="1266"/>
      <c r="BR44" s="1267"/>
      <c r="BS44" s="1308"/>
      <c r="BT44" s="1278"/>
      <c r="BU44" s="1279"/>
      <c r="BV44" s="1315"/>
      <c r="BW44" s="1266"/>
      <c r="BX44" s="1266"/>
      <c r="BY44" s="1316"/>
      <c r="BZ44" s="1414"/>
      <c r="CA44" s="1381"/>
      <c r="CB44" s="1267"/>
      <c r="CC44" s="1273"/>
      <c r="CD44" s="1273"/>
      <c r="CE44" s="1273"/>
      <c r="CF44" s="1273"/>
      <c r="CG44" s="1273"/>
      <c r="CH44" s="1273"/>
      <c r="CI44" s="1308"/>
      <c r="CJ44" s="1278"/>
      <c r="CK44" s="1279"/>
      <c r="CL44" s="1387"/>
      <c r="CM44" s="1388"/>
      <c r="CN44" s="1386"/>
      <c r="CO44" s="85"/>
    </row>
    <row r="45" spans="1:93" s="31" customFormat="1" ht="9.9499999999999993" customHeight="1" x14ac:dyDescent="0.2">
      <c r="A45" s="1319"/>
      <c r="B45" s="1329" t="str">
        <f>IF(OR(AF48="",AO45=""),"",AF48*AO45)</f>
        <v/>
      </c>
      <c r="C45" s="1243"/>
      <c r="D45" s="1243"/>
      <c r="E45" s="1243">
        <f>IF(AO45&gt;=1,AC45-AR45,0)</f>
        <v>0</v>
      </c>
      <c r="F45" s="1243"/>
      <c r="G45" s="1243"/>
      <c r="H45" s="1243">
        <f>IF(AO45&lt;1,B45,0)</f>
        <v>0</v>
      </c>
      <c r="I45" s="1243"/>
      <c r="J45" s="1243"/>
      <c r="K45" s="1243">
        <f>IF(AO45&lt;1,AR45,0)</f>
        <v>0</v>
      </c>
      <c r="L45" s="1243"/>
      <c r="M45" s="1246"/>
      <c r="N45" s="1320"/>
      <c r="O45" s="1321"/>
      <c r="P45" s="1321"/>
      <c r="Q45" s="1321"/>
      <c r="R45" s="1321"/>
      <c r="S45" s="1321"/>
      <c r="T45" s="1321"/>
      <c r="U45" s="1321"/>
      <c r="V45" s="1321"/>
      <c r="W45" s="1321"/>
      <c r="X45" s="1324"/>
      <c r="Y45" s="1295"/>
      <c r="Z45" s="1280"/>
      <c r="AA45" s="1281"/>
      <c r="AB45" s="1282"/>
      <c r="AC45" s="1334"/>
      <c r="AD45" s="1262"/>
      <c r="AE45" s="1263"/>
      <c r="AF45" s="1260" t="str">
        <f t="shared" ref="AF45" si="20">IF(OR(AC45="",AC45=0),"",AF48/AC45)</f>
        <v/>
      </c>
      <c r="AG45" s="1260"/>
      <c r="AH45" s="1260"/>
      <c r="AI45" s="1260" t="str">
        <f t="shared" ref="AI45" si="21">IF(OR(AC45="",AC45=0),"",AI48/AC45)</f>
        <v/>
      </c>
      <c r="AJ45" s="1260"/>
      <c r="AK45" s="1260"/>
      <c r="AL45" s="1271"/>
      <c r="AM45" s="1271"/>
      <c r="AN45" s="1271"/>
      <c r="AO45" s="1251" t="str">
        <f>IF(AL45="","",AL45/AC45)</f>
        <v/>
      </c>
      <c r="AP45" s="1252"/>
      <c r="AQ45" s="1253"/>
      <c r="AR45" s="1268"/>
      <c r="AS45" s="1262"/>
      <c r="AT45" s="1263"/>
      <c r="AU45" s="1271"/>
      <c r="AV45" s="1271"/>
      <c r="AW45" s="1271"/>
      <c r="AX45" s="1271"/>
      <c r="AY45" s="1271"/>
      <c r="AZ45" s="1523"/>
      <c r="BA45" s="1274" t="str">
        <f t="shared" ref="BA45" si="22">IF(AL45="","",IF(OR(AL45&gt;AC45,AR45&gt;AC45),"誤入力",AL45-AR45))</f>
        <v/>
      </c>
      <c r="BB45" s="1275"/>
      <c r="BC45" s="1276"/>
      <c r="BD45" s="1262"/>
      <c r="BE45" s="1262"/>
      <c r="BF45" s="1263"/>
      <c r="BG45" s="1268"/>
      <c r="BH45" s="1262"/>
      <c r="BI45" s="1263"/>
      <c r="BJ45" s="1268"/>
      <c r="BK45" s="1262"/>
      <c r="BL45" s="1263"/>
      <c r="BM45" s="1268"/>
      <c r="BN45" s="1262"/>
      <c r="BO45" s="1263"/>
      <c r="BP45" s="1268"/>
      <c r="BQ45" s="1262"/>
      <c r="BR45" s="1263"/>
      <c r="BS45" s="1307" t="str">
        <f t="shared" ref="BS45" si="23">IF(AC45="","",IF(AC45-AR45-BD45-BG45-BJ45-BM45-BP45&lt;0,"誤入力",AC45-AR45-BD45-BG45-BJ45-BM45-BP45))</f>
        <v/>
      </c>
      <c r="BT45" s="1275"/>
      <c r="BU45" s="1276"/>
      <c r="BV45" s="1317"/>
      <c r="BW45" s="1262"/>
      <c r="BX45" s="1262"/>
      <c r="BY45" s="1318"/>
      <c r="BZ45" s="1396"/>
      <c r="CA45" s="1391" t="s">
        <v>1</v>
      </c>
      <c r="CB45" s="1263"/>
      <c r="CC45" s="1271"/>
      <c r="CD45" s="1271"/>
      <c r="CE45" s="1271"/>
      <c r="CF45" s="1271"/>
      <c r="CG45" s="1271"/>
      <c r="CH45" s="1271"/>
      <c r="CI45" s="1307" t="str">
        <f>IF(SUM(BW45:BY50,CC45:CE50,CF45:CH50)=0,"",SUM(BW45:BY50,CC45:CE50,CF45:CH50))</f>
        <v/>
      </c>
      <c r="CJ45" s="1275"/>
      <c r="CK45" s="1276"/>
      <c r="CL45" s="1384"/>
      <c r="CM45" s="1385"/>
      <c r="CN45" s="1386"/>
      <c r="CO45" s="85"/>
    </row>
    <row r="46" spans="1:93" s="31" customFormat="1" ht="9.9499999999999993" customHeight="1" x14ac:dyDescent="0.2">
      <c r="A46" s="1319"/>
      <c r="B46" s="1330"/>
      <c r="C46" s="1244"/>
      <c r="D46" s="1244"/>
      <c r="E46" s="1244"/>
      <c r="F46" s="1244"/>
      <c r="G46" s="1244"/>
      <c r="H46" s="1244"/>
      <c r="I46" s="1244"/>
      <c r="J46" s="1244"/>
      <c r="K46" s="1244"/>
      <c r="L46" s="1244"/>
      <c r="M46" s="1247"/>
      <c r="N46" s="1322"/>
      <c r="O46" s="1323"/>
      <c r="P46" s="1323"/>
      <c r="Q46" s="1323"/>
      <c r="R46" s="1323"/>
      <c r="S46" s="1323"/>
      <c r="T46" s="1323"/>
      <c r="U46" s="1323"/>
      <c r="V46" s="1323"/>
      <c r="W46" s="1323"/>
      <c r="X46" s="1325"/>
      <c r="Y46" s="1296"/>
      <c r="Z46" s="1283"/>
      <c r="AA46" s="1284"/>
      <c r="AB46" s="1285"/>
      <c r="AC46" s="1335"/>
      <c r="AD46" s="1264"/>
      <c r="AE46" s="1265"/>
      <c r="AF46" s="1261"/>
      <c r="AG46" s="1261"/>
      <c r="AH46" s="1261"/>
      <c r="AI46" s="1261"/>
      <c r="AJ46" s="1261"/>
      <c r="AK46" s="1261"/>
      <c r="AL46" s="1272"/>
      <c r="AM46" s="1272"/>
      <c r="AN46" s="1272"/>
      <c r="AO46" s="1254"/>
      <c r="AP46" s="1255"/>
      <c r="AQ46" s="1256"/>
      <c r="AR46" s="1269"/>
      <c r="AS46" s="1264"/>
      <c r="AT46" s="1265"/>
      <c r="AU46" s="1272"/>
      <c r="AV46" s="1272"/>
      <c r="AW46" s="1272"/>
      <c r="AX46" s="1272"/>
      <c r="AY46" s="1272"/>
      <c r="AZ46" s="1524"/>
      <c r="BA46" s="1234"/>
      <c r="BB46" s="1235"/>
      <c r="BC46" s="1236"/>
      <c r="BD46" s="1264"/>
      <c r="BE46" s="1264"/>
      <c r="BF46" s="1265"/>
      <c r="BG46" s="1269"/>
      <c r="BH46" s="1264"/>
      <c r="BI46" s="1265"/>
      <c r="BJ46" s="1269"/>
      <c r="BK46" s="1264"/>
      <c r="BL46" s="1265"/>
      <c r="BM46" s="1269"/>
      <c r="BN46" s="1264"/>
      <c r="BO46" s="1265"/>
      <c r="BP46" s="1269"/>
      <c r="BQ46" s="1264"/>
      <c r="BR46" s="1265"/>
      <c r="BS46" s="1299"/>
      <c r="BT46" s="1235"/>
      <c r="BU46" s="1236"/>
      <c r="BV46" s="1310"/>
      <c r="BW46" s="1313"/>
      <c r="BX46" s="1313"/>
      <c r="BY46" s="1314"/>
      <c r="BZ46" s="1397"/>
      <c r="CA46" s="1392"/>
      <c r="CB46" s="1390"/>
      <c r="CC46" s="1379"/>
      <c r="CD46" s="1379"/>
      <c r="CE46" s="1379"/>
      <c r="CF46" s="1379"/>
      <c r="CG46" s="1379"/>
      <c r="CH46" s="1379"/>
      <c r="CI46" s="1299"/>
      <c r="CJ46" s="1235"/>
      <c r="CK46" s="1236"/>
      <c r="CL46" s="1387"/>
      <c r="CM46" s="1388"/>
      <c r="CN46" s="1386"/>
      <c r="CO46" s="85"/>
    </row>
    <row r="47" spans="1:93" s="31" customFormat="1" ht="9.9499999999999993" customHeight="1" x14ac:dyDescent="0.2">
      <c r="A47" s="1319"/>
      <c r="B47" s="1330"/>
      <c r="C47" s="1244"/>
      <c r="D47" s="1244"/>
      <c r="E47" s="1244"/>
      <c r="F47" s="1244"/>
      <c r="G47" s="1244"/>
      <c r="H47" s="1244"/>
      <c r="I47" s="1244"/>
      <c r="J47" s="1244"/>
      <c r="K47" s="1244"/>
      <c r="L47" s="1244"/>
      <c r="M47" s="1247"/>
      <c r="N47" s="1322"/>
      <c r="O47" s="1323"/>
      <c r="P47" s="1323"/>
      <c r="Q47" s="1323"/>
      <c r="R47" s="1323"/>
      <c r="S47" s="1323"/>
      <c r="T47" s="1323"/>
      <c r="U47" s="1323"/>
      <c r="V47" s="1323"/>
      <c r="W47" s="1323"/>
      <c r="X47" s="1325"/>
      <c r="Y47" s="1296"/>
      <c r="Z47" s="1286"/>
      <c r="AA47" s="1287"/>
      <c r="AB47" s="1288"/>
      <c r="AC47" s="1335"/>
      <c r="AD47" s="1264"/>
      <c r="AE47" s="1265"/>
      <c r="AF47" s="1261"/>
      <c r="AG47" s="1261"/>
      <c r="AH47" s="1261"/>
      <c r="AI47" s="1261"/>
      <c r="AJ47" s="1261"/>
      <c r="AK47" s="1261"/>
      <c r="AL47" s="1272"/>
      <c r="AM47" s="1272"/>
      <c r="AN47" s="1272"/>
      <c r="AO47" s="1254"/>
      <c r="AP47" s="1255"/>
      <c r="AQ47" s="1256"/>
      <c r="AR47" s="1269"/>
      <c r="AS47" s="1264"/>
      <c r="AT47" s="1265"/>
      <c r="AU47" s="1272"/>
      <c r="AV47" s="1272"/>
      <c r="AW47" s="1272"/>
      <c r="AX47" s="1272"/>
      <c r="AY47" s="1272"/>
      <c r="AZ47" s="1524"/>
      <c r="BA47" s="1234"/>
      <c r="BB47" s="1235"/>
      <c r="BC47" s="1236"/>
      <c r="BD47" s="1264"/>
      <c r="BE47" s="1264"/>
      <c r="BF47" s="1265"/>
      <c r="BG47" s="1269"/>
      <c r="BH47" s="1264"/>
      <c r="BI47" s="1265"/>
      <c r="BJ47" s="1269"/>
      <c r="BK47" s="1264"/>
      <c r="BL47" s="1265"/>
      <c r="BM47" s="1269"/>
      <c r="BN47" s="1264"/>
      <c r="BO47" s="1265"/>
      <c r="BP47" s="1269"/>
      <c r="BQ47" s="1264"/>
      <c r="BR47" s="1265"/>
      <c r="BS47" s="1299"/>
      <c r="BT47" s="1235"/>
      <c r="BU47" s="1236"/>
      <c r="BV47" s="1309"/>
      <c r="BW47" s="1311"/>
      <c r="BX47" s="1311"/>
      <c r="BY47" s="1312"/>
      <c r="BZ47" s="1413"/>
      <c r="CA47" s="1380" t="s">
        <v>1</v>
      </c>
      <c r="CB47" s="1382"/>
      <c r="CC47" s="1383"/>
      <c r="CD47" s="1383"/>
      <c r="CE47" s="1383"/>
      <c r="CF47" s="1383"/>
      <c r="CG47" s="1383"/>
      <c r="CH47" s="1383"/>
      <c r="CI47" s="1299"/>
      <c r="CJ47" s="1235"/>
      <c r="CK47" s="1236"/>
      <c r="CL47" s="1387"/>
      <c r="CM47" s="1388"/>
      <c r="CN47" s="1386"/>
      <c r="CO47" s="85"/>
    </row>
    <row r="48" spans="1:93" s="31" customFormat="1" ht="9.9499999999999993" customHeight="1" x14ac:dyDescent="0.2">
      <c r="A48" s="1319"/>
      <c r="B48" s="1330"/>
      <c r="C48" s="1244"/>
      <c r="D48" s="1244"/>
      <c r="E48" s="1244"/>
      <c r="F48" s="1244"/>
      <c r="G48" s="1244"/>
      <c r="H48" s="1244"/>
      <c r="I48" s="1244"/>
      <c r="J48" s="1244"/>
      <c r="K48" s="1244"/>
      <c r="L48" s="1244"/>
      <c r="M48" s="1247"/>
      <c r="N48" s="1322"/>
      <c r="O48" s="1323"/>
      <c r="P48" s="1323"/>
      <c r="Q48" s="1323"/>
      <c r="R48" s="1323"/>
      <c r="S48" s="1323"/>
      <c r="T48" s="1323"/>
      <c r="U48" s="1323"/>
      <c r="V48" s="1323"/>
      <c r="W48" s="1323"/>
      <c r="X48" s="1325"/>
      <c r="Y48" s="1296"/>
      <c r="Z48" s="1289"/>
      <c r="AA48" s="1290"/>
      <c r="AB48" s="1291"/>
      <c r="AC48" s="1335"/>
      <c r="AD48" s="1264"/>
      <c r="AE48" s="1265"/>
      <c r="AF48" s="1332"/>
      <c r="AG48" s="1332"/>
      <c r="AH48" s="1332"/>
      <c r="AI48" s="1343" t="str">
        <f t="shared" ref="AI48" si="24">IF(OR(AC45="",AC45=0),"",AC45-AF48)</f>
        <v/>
      </c>
      <c r="AJ48" s="1344"/>
      <c r="AK48" s="1345"/>
      <c r="AL48" s="1272"/>
      <c r="AM48" s="1272"/>
      <c r="AN48" s="1272"/>
      <c r="AO48" s="1254"/>
      <c r="AP48" s="1255"/>
      <c r="AQ48" s="1256"/>
      <c r="AR48" s="1269"/>
      <c r="AS48" s="1264"/>
      <c r="AT48" s="1265"/>
      <c r="AU48" s="1272"/>
      <c r="AV48" s="1272"/>
      <c r="AW48" s="1272"/>
      <c r="AX48" s="1272"/>
      <c r="AY48" s="1272"/>
      <c r="AZ48" s="1524"/>
      <c r="BA48" s="1234"/>
      <c r="BB48" s="1235"/>
      <c r="BC48" s="1236"/>
      <c r="BD48" s="1264"/>
      <c r="BE48" s="1264"/>
      <c r="BF48" s="1265"/>
      <c r="BG48" s="1269"/>
      <c r="BH48" s="1264"/>
      <c r="BI48" s="1265"/>
      <c r="BJ48" s="1269"/>
      <c r="BK48" s="1264"/>
      <c r="BL48" s="1265"/>
      <c r="BM48" s="1269"/>
      <c r="BN48" s="1264"/>
      <c r="BO48" s="1265"/>
      <c r="BP48" s="1269"/>
      <c r="BQ48" s="1264"/>
      <c r="BR48" s="1265"/>
      <c r="BS48" s="1299"/>
      <c r="BT48" s="1235"/>
      <c r="BU48" s="1236"/>
      <c r="BV48" s="1310"/>
      <c r="BW48" s="1313"/>
      <c r="BX48" s="1313"/>
      <c r="BY48" s="1314"/>
      <c r="BZ48" s="1397"/>
      <c r="CA48" s="1389"/>
      <c r="CB48" s="1390"/>
      <c r="CC48" s="1379"/>
      <c r="CD48" s="1379"/>
      <c r="CE48" s="1379"/>
      <c r="CF48" s="1379"/>
      <c r="CG48" s="1379"/>
      <c r="CH48" s="1379"/>
      <c r="CI48" s="1299"/>
      <c r="CJ48" s="1235"/>
      <c r="CK48" s="1236"/>
      <c r="CL48" s="1387"/>
      <c r="CM48" s="1388"/>
      <c r="CN48" s="1386"/>
      <c r="CO48" s="85"/>
    </row>
    <row r="49" spans="1:93" s="31" customFormat="1" ht="9.9499999999999993" customHeight="1" x14ac:dyDescent="0.2">
      <c r="A49" s="1319"/>
      <c r="B49" s="1330"/>
      <c r="C49" s="1244"/>
      <c r="D49" s="1244"/>
      <c r="E49" s="1244"/>
      <c r="F49" s="1244"/>
      <c r="G49" s="1244"/>
      <c r="H49" s="1244"/>
      <c r="I49" s="1244"/>
      <c r="J49" s="1244"/>
      <c r="K49" s="1244"/>
      <c r="L49" s="1244"/>
      <c r="M49" s="1247"/>
      <c r="N49" s="1322"/>
      <c r="O49" s="1323"/>
      <c r="P49" s="1323"/>
      <c r="Q49" s="1323"/>
      <c r="R49" s="1323"/>
      <c r="S49" s="1323"/>
      <c r="T49" s="1323"/>
      <c r="U49" s="1323"/>
      <c r="V49" s="1323"/>
      <c r="W49" s="1323"/>
      <c r="X49" s="1325"/>
      <c r="Y49" s="1296"/>
      <c r="Z49" s="1283"/>
      <c r="AA49" s="1284"/>
      <c r="AB49" s="1285"/>
      <c r="AC49" s="1335"/>
      <c r="AD49" s="1264"/>
      <c r="AE49" s="1265"/>
      <c r="AF49" s="1332"/>
      <c r="AG49" s="1332"/>
      <c r="AH49" s="1332"/>
      <c r="AI49" s="1299"/>
      <c r="AJ49" s="1235"/>
      <c r="AK49" s="1241"/>
      <c r="AL49" s="1272"/>
      <c r="AM49" s="1272"/>
      <c r="AN49" s="1272"/>
      <c r="AO49" s="1254"/>
      <c r="AP49" s="1255"/>
      <c r="AQ49" s="1256"/>
      <c r="AR49" s="1269"/>
      <c r="AS49" s="1264"/>
      <c r="AT49" s="1265"/>
      <c r="AU49" s="1272"/>
      <c r="AV49" s="1272"/>
      <c r="AW49" s="1272"/>
      <c r="AX49" s="1272"/>
      <c r="AY49" s="1272"/>
      <c r="AZ49" s="1524"/>
      <c r="BA49" s="1234"/>
      <c r="BB49" s="1235"/>
      <c r="BC49" s="1236"/>
      <c r="BD49" s="1264"/>
      <c r="BE49" s="1264"/>
      <c r="BF49" s="1265"/>
      <c r="BG49" s="1269"/>
      <c r="BH49" s="1264"/>
      <c r="BI49" s="1265"/>
      <c r="BJ49" s="1269"/>
      <c r="BK49" s="1264"/>
      <c r="BL49" s="1265"/>
      <c r="BM49" s="1269"/>
      <c r="BN49" s="1264"/>
      <c r="BO49" s="1265"/>
      <c r="BP49" s="1269"/>
      <c r="BQ49" s="1264"/>
      <c r="BR49" s="1265"/>
      <c r="BS49" s="1299"/>
      <c r="BT49" s="1235"/>
      <c r="BU49" s="1236"/>
      <c r="BV49" s="1309"/>
      <c r="BW49" s="1311"/>
      <c r="BX49" s="1311"/>
      <c r="BY49" s="1312"/>
      <c r="BZ49" s="1413"/>
      <c r="CA49" s="1380" t="s">
        <v>1</v>
      </c>
      <c r="CB49" s="1382"/>
      <c r="CC49" s="1383"/>
      <c r="CD49" s="1383"/>
      <c r="CE49" s="1383"/>
      <c r="CF49" s="1383"/>
      <c r="CG49" s="1383"/>
      <c r="CH49" s="1383"/>
      <c r="CI49" s="1299"/>
      <c r="CJ49" s="1235"/>
      <c r="CK49" s="1236"/>
      <c r="CL49" s="1387"/>
      <c r="CM49" s="1388"/>
      <c r="CN49" s="1386"/>
      <c r="CO49" s="85"/>
    </row>
    <row r="50" spans="1:93" s="31" customFormat="1" ht="9.9499999999999993" customHeight="1" x14ac:dyDescent="0.2">
      <c r="A50" s="1319"/>
      <c r="B50" s="1331"/>
      <c r="C50" s="1245"/>
      <c r="D50" s="1245"/>
      <c r="E50" s="1245"/>
      <c r="F50" s="1245"/>
      <c r="G50" s="1245"/>
      <c r="H50" s="1245"/>
      <c r="I50" s="1245"/>
      <c r="J50" s="1245"/>
      <c r="K50" s="1245"/>
      <c r="L50" s="1245"/>
      <c r="M50" s="1248"/>
      <c r="N50" s="1326"/>
      <c r="O50" s="1327"/>
      <c r="P50" s="1327"/>
      <c r="Q50" s="1327"/>
      <c r="R50" s="1327"/>
      <c r="S50" s="1327"/>
      <c r="T50" s="1327"/>
      <c r="U50" s="1327"/>
      <c r="V50" s="1327"/>
      <c r="W50" s="1327"/>
      <c r="X50" s="1328"/>
      <c r="Y50" s="1297"/>
      <c r="Z50" s="1292"/>
      <c r="AA50" s="1293"/>
      <c r="AB50" s="1294"/>
      <c r="AC50" s="1336"/>
      <c r="AD50" s="1266"/>
      <c r="AE50" s="1267"/>
      <c r="AF50" s="1333"/>
      <c r="AG50" s="1333"/>
      <c r="AH50" s="1333"/>
      <c r="AI50" s="1308"/>
      <c r="AJ50" s="1278"/>
      <c r="AK50" s="1346"/>
      <c r="AL50" s="1273"/>
      <c r="AM50" s="1273"/>
      <c r="AN50" s="1273"/>
      <c r="AO50" s="1257"/>
      <c r="AP50" s="1258"/>
      <c r="AQ50" s="1259"/>
      <c r="AR50" s="1270"/>
      <c r="AS50" s="1266"/>
      <c r="AT50" s="1267"/>
      <c r="AU50" s="1273"/>
      <c r="AV50" s="1273"/>
      <c r="AW50" s="1273"/>
      <c r="AX50" s="1273"/>
      <c r="AY50" s="1273"/>
      <c r="AZ50" s="1525"/>
      <c r="BA50" s="1277"/>
      <c r="BB50" s="1278"/>
      <c r="BC50" s="1279"/>
      <c r="BD50" s="1266"/>
      <c r="BE50" s="1266"/>
      <c r="BF50" s="1267"/>
      <c r="BG50" s="1270"/>
      <c r="BH50" s="1266"/>
      <c r="BI50" s="1267"/>
      <c r="BJ50" s="1270"/>
      <c r="BK50" s="1266"/>
      <c r="BL50" s="1267"/>
      <c r="BM50" s="1270"/>
      <c r="BN50" s="1266"/>
      <c r="BO50" s="1267"/>
      <c r="BP50" s="1270"/>
      <c r="BQ50" s="1266"/>
      <c r="BR50" s="1267"/>
      <c r="BS50" s="1308"/>
      <c r="BT50" s="1278"/>
      <c r="BU50" s="1279"/>
      <c r="BV50" s="1315"/>
      <c r="BW50" s="1266"/>
      <c r="BX50" s="1266"/>
      <c r="BY50" s="1316"/>
      <c r="BZ50" s="1414"/>
      <c r="CA50" s="1381"/>
      <c r="CB50" s="1267"/>
      <c r="CC50" s="1273"/>
      <c r="CD50" s="1273"/>
      <c r="CE50" s="1273"/>
      <c r="CF50" s="1273"/>
      <c r="CG50" s="1273"/>
      <c r="CH50" s="1273"/>
      <c r="CI50" s="1308"/>
      <c r="CJ50" s="1278"/>
      <c r="CK50" s="1279"/>
      <c r="CL50" s="1387"/>
      <c r="CM50" s="1388"/>
      <c r="CN50" s="1386"/>
      <c r="CO50" s="85"/>
    </row>
    <row r="51" spans="1:93" s="31" customFormat="1" ht="9.9499999999999993" customHeight="1" x14ac:dyDescent="0.2">
      <c r="A51" s="1319"/>
      <c r="B51" s="1329" t="str">
        <f>IF(OR(AF54="",AO51=""),"",AF54*AO51)</f>
        <v/>
      </c>
      <c r="C51" s="1243"/>
      <c r="D51" s="1243"/>
      <c r="E51" s="1243">
        <f>IF(AO51&gt;=1,AC51-AR51,0)</f>
        <v>0</v>
      </c>
      <c r="F51" s="1243"/>
      <c r="G51" s="1243"/>
      <c r="H51" s="1243">
        <f>IF(AO51&lt;1,B51,0)</f>
        <v>0</v>
      </c>
      <c r="I51" s="1243"/>
      <c r="J51" s="1243"/>
      <c r="K51" s="1243">
        <f>IF(AO51&lt;1,AR51,0)</f>
        <v>0</v>
      </c>
      <c r="L51" s="1243"/>
      <c r="M51" s="1246"/>
      <c r="N51" s="1320"/>
      <c r="O51" s="1321"/>
      <c r="P51" s="1321"/>
      <c r="Q51" s="1321"/>
      <c r="R51" s="1321"/>
      <c r="S51" s="1321"/>
      <c r="T51" s="1321"/>
      <c r="U51" s="1321"/>
      <c r="V51" s="1321"/>
      <c r="W51" s="1321"/>
      <c r="X51" s="1324"/>
      <c r="Y51" s="1295"/>
      <c r="Z51" s="1280"/>
      <c r="AA51" s="1281"/>
      <c r="AB51" s="1282"/>
      <c r="AC51" s="1334"/>
      <c r="AD51" s="1262"/>
      <c r="AE51" s="1263"/>
      <c r="AF51" s="1260" t="str">
        <f t="shared" ref="AF51" si="25">IF(OR(AC51="",AC51=0),"",AF54/AC51)</f>
        <v/>
      </c>
      <c r="AG51" s="1260"/>
      <c r="AH51" s="1260"/>
      <c r="AI51" s="1260" t="str">
        <f t="shared" ref="AI51" si="26">IF(OR(AC51="",AC51=0),"",AI54/AC51)</f>
        <v/>
      </c>
      <c r="AJ51" s="1260"/>
      <c r="AK51" s="1260"/>
      <c r="AL51" s="1271"/>
      <c r="AM51" s="1271"/>
      <c r="AN51" s="1271"/>
      <c r="AO51" s="1251" t="str">
        <f>IF(AL51="","",AL51/AC51)</f>
        <v/>
      </c>
      <c r="AP51" s="1252"/>
      <c r="AQ51" s="1253"/>
      <c r="AR51" s="1268"/>
      <c r="AS51" s="1262"/>
      <c r="AT51" s="1263"/>
      <c r="AU51" s="1271"/>
      <c r="AV51" s="1271"/>
      <c r="AW51" s="1271"/>
      <c r="AX51" s="1271"/>
      <c r="AY51" s="1271"/>
      <c r="AZ51" s="1523"/>
      <c r="BA51" s="1274" t="str">
        <f t="shared" ref="BA51" si="27">IF(AL51="","",IF(OR(AL51&gt;AC51,AR51&gt;AC51),"誤入力",AL51-AR51))</f>
        <v/>
      </c>
      <c r="BB51" s="1275"/>
      <c r="BC51" s="1276"/>
      <c r="BD51" s="1262"/>
      <c r="BE51" s="1262"/>
      <c r="BF51" s="1263"/>
      <c r="BG51" s="1268"/>
      <c r="BH51" s="1262"/>
      <c r="BI51" s="1263"/>
      <c r="BJ51" s="1268"/>
      <c r="BK51" s="1262"/>
      <c r="BL51" s="1263"/>
      <c r="BM51" s="1268"/>
      <c r="BN51" s="1262"/>
      <c r="BO51" s="1263"/>
      <c r="BP51" s="1268"/>
      <c r="BQ51" s="1262"/>
      <c r="BR51" s="1263"/>
      <c r="BS51" s="1307" t="str">
        <f t="shared" ref="BS51" si="28">IF(AC51="","",IF(AC51-AR51-BD51-BG51-BJ51-BM51-BP51&lt;0,"誤入力",AC51-AR51-BD51-BG51-BJ51-BM51-BP51))</f>
        <v/>
      </c>
      <c r="BT51" s="1275"/>
      <c r="BU51" s="1276"/>
      <c r="BV51" s="1317"/>
      <c r="BW51" s="1262"/>
      <c r="BX51" s="1262"/>
      <c r="BY51" s="1318"/>
      <c r="BZ51" s="1396"/>
      <c r="CA51" s="1391" t="s">
        <v>1</v>
      </c>
      <c r="CB51" s="1263"/>
      <c r="CC51" s="1271"/>
      <c r="CD51" s="1271"/>
      <c r="CE51" s="1271"/>
      <c r="CF51" s="1271"/>
      <c r="CG51" s="1271"/>
      <c r="CH51" s="1271"/>
      <c r="CI51" s="1307" t="str">
        <f>IF(SUM(BW51:BY56,CC51:CE56,CF51:CH56)=0,"",SUM(BW51:BY56,CC51:CE56,CF51:CH56))</f>
        <v/>
      </c>
      <c r="CJ51" s="1275"/>
      <c r="CK51" s="1276"/>
      <c r="CL51" s="1384"/>
      <c r="CM51" s="1385"/>
      <c r="CN51" s="1386"/>
      <c r="CO51" s="85"/>
    </row>
    <row r="52" spans="1:93" s="31" customFormat="1" ht="9.9499999999999993" customHeight="1" x14ac:dyDescent="0.2">
      <c r="A52" s="1319"/>
      <c r="B52" s="1330"/>
      <c r="C52" s="1244"/>
      <c r="D52" s="1244"/>
      <c r="E52" s="1244"/>
      <c r="F52" s="1244"/>
      <c r="G52" s="1244"/>
      <c r="H52" s="1244"/>
      <c r="I52" s="1244"/>
      <c r="J52" s="1244"/>
      <c r="K52" s="1244"/>
      <c r="L52" s="1244"/>
      <c r="M52" s="1247"/>
      <c r="N52" s="1322"/>
      <c r="O52" s="1323"/>
      <c r="P52" s="1323"/>
      <c r="Q52" s="1323"/>
      <c r="R52" s="1323"/>
      <c r="S52" s="1323"/>
      <c r="T52" s="1323"/>
      <c r="U52" s="1323"/>
      <c r="V52" s="1323"/>
      <c r="W52" s="1323"/>
      <c r="X52" s="1325"/>
      <c r="Y52" s="1296"/>
      <c r="Z52" s="1283"/>
      <c r="AA52" s="1284"/>
      <c r="AB52" s="1285"/>
      <c r="AC52" s="1335"/>
      <c r="AD52" s="1264"/>
      <c r="AE52" s="1265"/>
      <c r="AF52" s="1261"/>
      <c r="AG52" s="1261"/>
      <c r="AH52" s="1261"/>
      <c r="AI52" s="1261"/>
      <c r="AJ52" s="1261"/>
      <c r="AK52" s="1261"/>
      <c r="AL52" s="1272"/>
      <c r="AM52" s="1272"/>
      <c r="AN52" s="1272"/>
      <c r="AO52" s="1254"/>
      <c r="AP52" s="1255"/>
      <c r="AQ52" s="1256"/>
      <c r="AR52" s="1269"/>
      <c r="AS52" s="1264"/>
      <c r="AT52" s="1265"/>
      <c r="AU52" s="1272"/>
      <c r="AV52" s="1272"/>
      <c r="AW52" s="1272"/>
      <c r="AX52" s="1272"/>
      <c r="AY52" s="1272"/>
      <c r="AZ52" s="1524"/>
      <c r="BA52" s="1234"/>
      <c r="BB52" s="1235"/>
      <c r="BC52" s="1236"/>
      <c r="BD52" s="1264"/>
      <c r="BE52" s="1264"/>
      <c r="BF52" s="1265"/>
      <c r="BG52" s="1269"/>
      <c r="BH52" s="1264"/>
      <c r="BI52" s="1265"/>
      <c r="BJ52" s="1269"/>
      <c r="BK52" s="1264"/>
      <c r="BL52" s="1265"/>
      <c r="BM52" s="1269"/>
      <c r="BN52" s="1264"/>
      <c r="BO52" s="1265"/>
      <c r="BP52" s="1269"/>
      <c r="BQ52" s="1264"/>
      <c r="BR52" s="1265"/>
      <c r="BS52" s="1299"/>
      <c r="BT52" s="1235"/>
      <c r="BU52" s="1236"/>
      <c r="BV52" s="1310"/>
      <c r="BW52" s="1313"/>
      <c r="BX52" s="1313"/>
      <c r="BY52" s="1314"/>
      <c r="BZ52" s="1397"/>
      <c r="CA52" s="1392"/>
      <c r="CB52" s="1390"/>
      <c r="CC52" s="1379"/>
      <c r="CD52" s="1379"/>
      <c r="CE52" s="1379"/>
      <c r="CF52" s="1379"/>
      <c r="CG52" s="1379"/>
      <c r="CH52" s="1379"/>
      <c r="CI52" s="1299"/>
      <c r="CJ52" s="1235"/>
      <c r="CK52" s="1236"/>
      <c r="CL52" s="1387"/>
      <c r="CM52" s="1388"/>
      <c r="CN52" s="1386"/>
      <c r="CO52" s="85"/>
    </row>
    <row r="53" spans="1:93" s="31" customFormat="1" ht="9.9499999999999993" customHeight="1" x14ac:dyDescent="0.2">
      <c r="A53" s="1319"/>
      <c r="B53" s="1330"/>
      <c r="C53" s="1244"/>
      <c r="D53" s="1244"/>
      <c r="E53" s="1244"/>
      <c r="F53" s="1244"/>
      <c r="G53" s="1244"/>
      <c r="H53" s="1244"/>
      <c r="I53" s="1244"/>
      <c r="J53" s="1244"/>
      <c r="K53" s="1244"/>
      <c r="L53" s="1244"/>
      <c r="M53" s="1247"/>
      <c r="N53" s="1322"/>
      <c r="O53" s="1323"/>
      <c r="P53" s="1323"/>
      <c r="Q53" s="1323"/>
      <c r="R53" s="1323"/>
      <c r="S53" s="1323"/>
      <c r="T53" s="1323"/>
      <c r="U53" s="1323"/>
      <c r="V53" s="1323"/>
      <c r="W53" s="1323"/>
      <c r="X53" s="1325"/>
      <c r="Y53" s="1296"/>
      <c r="Z53" s="1286"/>
      <c r="AA53" s="1287"/>
      <c r="AB53" s="1288"/>
      <c r="AC53" s="1335"/>
      <c r="AD53" s="1264"/>
      <c r="AE53" s="1265"/>
      <c r="AF53" s="1261"/>
      <c r="AG53" s="1261"/>
      <c r="AH53" s="1261"/>
      <c r="AI53" s="1261"/>
      <c r="AJ53" s="1261"/>
      <c r="AK53" s="1261"/>
      <c r="AL53" s="1272"/>
      <c r="AM53" s="1272"/>
      <c r="AN53" s="1272"/>
      <c r="AO53" s="1254"/>
      <c r="AP53" s="1255"/>
      <c r="AQ53" s="1256"/>
      <c r="AR53" s="1269"/>
      <c r="AS53" s="1264"/>
      <c r="AT53" s="1265"/>
      <c r="AU53" s="1272"/>
      <c r="AV53" s="1272"/>
      <c r="AW53" s="1272"/>
      <c r="AX53" s="1272"/>
      <c r="AY53" s="1272"/>
      <c r="AZ53" s="1524"/>
      <c r="BA53" s="1234"/>
      <c r="BB53" s="1235"/>
      <c r="BC53" s="1236"/>
      <c r="BD53" s="1264"/>
      <c r="BE53" s="1264"/>
      <c r="BF53" s="1265"/>
      <c r="BG53" s="1269"/>
      <c r="BH53" s="1264"/>
      <c r="BI53" s="1265"/>
      <c r="BJ53" s="1269"/>
      <c r="BK53" s="1264"/>
      <c r="BL53" s="1265"/>
      <c r="BM53" s="1269"/>
      <c r="BN53" s="1264"/>
      <c r="BO53" s="1265"/>
      <c r="BP53" s="1269"/>
      <c r="BQ53" s="1264"/>
      <c r="BR53" s="1265"/>
      <c r="BS53" s="1299"/>
      <c r="BT53" s="1235"/>
      <c r="BU53" s="1236"/>
      <c r="BV53" s="1309"/>
      <c r="BW53" s="1311"/>
      <c r="BX53" s="1311"/>
      <c r="BY53" s="1312"/>
      <c r="BZ53" s="1413"/>
      <c r="CA53" s="1380" t="s">
        <v>1</v>
      </c>
      <c r="CB53" s="1382"/>
      <c r="CC53" s="1383"/>
      <c r="CD53" s="1383"/>
      <c r="CE53" s="1383"/>
      <c r="CF53" s="1383"/>
      <c r="CG53" s="1383"/>
      <c r="CH53" s="1383"/>
      <c r="CI53" s="1299"/>
      <c r="CJ53" s="1235"/>
      <c r="CK53" s="1236"/>
      <c r="CL53" s="1387"/>
      <c r="CM53" s="1388"/>
      <c r="CN53" s="1386"/>
      <c r="CO53" s="85"/>
    </row>
    <row r="54" spans="1:93" s="31" customFormat="1" ht="9.9499999999999993" customHeight="1" x14ac:dyDescent="0.2">
      <c r="A54" s="1319"/>
      <c r="B54" s="1330"/>
      <c r="C54" s="1244"/>
      <c r="D54" s="1244"/>
      <c r="E54" s="1244"/>
      <c r="F54" s="1244"/>
      <c r="G54" s="1244"/>
      <c r="H54" s="1244"/>
      <c r="I54" s="1244"/>
      <c r="J54" s="1244"/>
      <c r="K54" s="1244"/>
      <c r="L54" s="1244"/>
      <c r="M54" s="1247"/>
      <c r="N54" s="1322"/>
      <c r="O54" s="1323"/>
      <c r="P54" s="1323"/>
      <c r="Q54" s="1323"/>
      <c r="R54" s="1323"/>
      <c r="S54" s="1323"/>
      <c r="T54" s="1323"/>
      <c r="U54" s="1323"/>
      <c r="V54" s="1323"/>
      <c r="W54" s="1323"/>
      <c r="X54" s="1325"/>
      <c r="Y54" s="1296"/>
      <c r="Z54" s="1289"/>
      <c r="AA54" s="1290"/>
      <c r="AB54" s="1291"/>
      <c r="AC54" s="1335"/>
      <c r="AD54" s="1264"/>
      <c r="AE54" s="1265"/>
      <c r="AF54" s="1332"/>
      <c r="AG54" s="1332"/>
      <c r="AH54" s="1332"/>
      <c r="AI54" s="1343" t="str">
        <f t="shared" ref="AI54" si="29">IF(OR(AC51="",AC51=0),"",AC51-AF54)</f>
        <v/>
      </c>
      <c r="AJ54" s="1344"/>
      <c r="AK54" s="1345"/>
      <c r="AL54" s="1272"/>
      <c r="AM54" s="1272"/>
      <c r="AN54" s="1272"/>
      <c r="AO54" s="1254"/>
      <c r="AP54" s="1255"/>
      <c r="AQ54" s="1256"/>
      <c r="AR54" s="1269"/>
      <c r="AS54" s="1264"/>
      <c r="AT54" s="1265"/>
      <c r="AU54" s="1272"/>
      <c r="AV54" s="1272"/>
      <c r="AW54" s="1272"/>
      <c r="AX54" s="1272"/>
      <c r="AY54" s="1272"/>
      <c r="AZ54" s="1524"/>
      <c r="BA54" s="1234"/>
      <c r="BB54" s="1235"/>
      <c r="BC54" s="1236"/>
      <c r="BD54" s="1264"/>
      <c r="BE54" s="1264"/>
      <c r="BF54" s="1265"/>
      <c r="BG54" s="1269"/>
      <c r="BH54" s="1264"/>
      <c r="BI54" s="1265"/>
      <c r="BJ54" s="1269"/>
      <c r="BK54" s="1264"/>
      <c r="BL54" s="1265"/>
      <c r="BM54" s="1269"/>
      <c r="BN54" s="1264"/>
      <c r="BO54" s="1265"/>
      <c r="BP54" s="1269"/>
      <c r="BQ54" s="1264"/>
      <c r="BR54" s="1265"/>
      <c r="BS54" s="1299"/>
      <c r="BT54" s="1235"/>
      <c r="BU54" s="1236"/>
      <c r="BV54" s="1310"/>
      <c r="BW54" s="1313"/>
      <c r="BX54" s="1313"/>
      <c r="BY54" s="1314"/>
      <c r="BZ54" s="1397"/>
      <c r="CA54" s="1389"/>
      <c r="CB54" s="1390"/>
      <c r="CC54" s="1379"/>
      <c r="CD54" s="1379"/>
      <c r="CE54" s="1379"/>
      <c r="CF54" s="1379"/>
      <c r="CG54" s="1379"/>
      <c r="CH54" s="1379"/>
      <c r="CI54" s="1299"/>
      <c r="CJ54" s="1235"/>
      <c r="CK54" s="1236"/>
      <c r="CL54" s="1387"/>
      <c r="CM54" s="1388"/>
      <c r="CN54" s="1386"/>
      <c r="CO54" s="85"/>
    </row>
    <row r="55" spans="1:93" s="31" customFormat="1" ht="9.9499999999999993" customHeight="1" x14ac:dyDescent="0.2">
      <c r="A55" s="1319"/>
      <c r="B55" s="1330"/>
      <c r="C55" s="1244"/>
      <c r="D55" s="1244"/>
      <c r="E55" s="1244"/>
      <c r="F55" s="1244"/>
      <c r="G55" s="1244"/>
      <c r="H55" s="1244"/>
      <c r="I55" s="1244"/>
      <c r="J55" s="1244"/>
      <c r="K55" s="1244"/>
      <c r="L55" s="1244"/>
      <c r="M55" s="1247"/>
      <c r="N55" s="1322"/>
      <c r="O55" s="1323"/>
      <c r="P55" s="1323"/>
      <c r="Q55" s="1323"/>
      <c r="R55" s="1323"/>
      <c r="S55" s="1323"/>
      <c r="T55" s="1323"/>
      <c r="U55" s="1323"/>
      <c r="V55" s="1323"/>
      <c r="W55" s="1323"/>
      <c r="X55" s="1325"/>
      <c r="Y55" s="1296"/>
      <c r="Z55" s="1283"/>
      <c r="AA55" s="1284"/>
      <c r="AB55" s="1285"/>
      <c r="AC55" s="1335"/>
      <c r="AD55" s="1264"/>
      <c r="AE55" s="1265"/>
      <c r="AF55" s="1332"/>
      <c r="AG55" s="1332"/>
      <c r="AH55" s="1332"/>
      <c r="AI55" s="1299"/>
      <c r="AJ55" s="1235"/>
      <c r="AK55" s="1241"/>
      <c r="AL55" s="1272"/>
      <c r="AM55" s="1272"/>
      <c r="AN55" s="1272"/>
      <c r="AO55" s="1254"/>
      <c r="AP55" s="1255"/>
      <c r="AQ55" s="1256"/>
      <c r="AR55" s="1269"/>
      <c r="AS55" s="1264"/>
      <c r="AT55" s="1265"/>
      <c r="AU55" s="1272"/>
      <c r="AV55" s="1272"/>
      <c r="AW55" s="1272"/>
      <c r="AX55" s="1272"/>
      <c r="AY55" s="1272"/>
      <c r="AZ55" s="1524"/>
      <c r="BA55" s="1234"/>
      <c r="BB55" s="1235"/>
      <c r="BC55" s="1236"/>
      <c r="BD55" s="1264"/>
      <c r="BE55" s="1264"/>
      <c r="BF55" s="1265"/>
      <c r="BG55" s="1269"/>
      <c r="BH55" s="1264"/>
      <c r="BI55" s="1265"/>
      <c r="BJ55" s="1269"/>
      <c r="BK55" s="1264"/>
      <c r="BL55" s="1265"/>
      <c r="BM55" s="1269"/>
      <c r="BN55" s="1264"/>
      <c r="BO55" s="1265"/>
      <c r="BP55" s="1269"/>
      <c r="BQ55" s="1264"/>
      <c r="BR55" s="1265"/>
      <c r="BS55" s="1299"/>
      <c r="BT55" s="1235"/>
      <c r="BU55" s="1236"/>
      <c r="BV55" s="1309"/>
      <c r="BW55" s="1311"/>
      <c r="BX55" s="1311"/>
      <c r="BY55" s="1312"/>
      <c r="BZ55" s="1413"/>
      <c r="CA55" s="1380" t="s">
        <v>1</v>
      </c>
      <c r="CB55" s="1382"/>
      <c r="CC55" s="1383"/>
      <c r="CD55" s="1383"/>
      <c r="CE55" s="1383"/>
      <c r="CF55" s="1383"/>
      <c r="CG55" s="1383"/>
      <c r="CH55" s="1383"/>
      <c r="CI55" s="1299"/>
      <c r="CJ55" s="1235"/>
      <c r="CK55" s="1236"/>
      <c r="CL55" s="1387"/>
      <c r="CM55" s="1388"/>
      <c r="CN55" s="1386"/>
      <c r="CO55" s="85"/>
    </row>
    <row r="56" spans="1:93" s="31" customFormat="1" ht="9.9499999999999993" customHeight="1" x14ac:dyDescent="0.2">
      <c r="A56" s="1319"/>
      <c r="B56" s="1331"/>
      <c r="C56" s="1245"/>
      <c r="D56" s="1245"/>
      <c r="E56" s="1245"/>
      <c r="F56" s="1245"/>
      <c r="G56" s="1245"/>
      <c r="H56" s="1245"/>
      <c r="I56" s="1245"/>
      <c r="J56" s="1245"/>
      <c r="K56" s="1245"/>
      <c r="L56" s="1245"/>
      <c r="M56" s="1248"/>
      <c r="N56" s="1326"/>
      <c r="O56" s="1327"/>
      <c r="P56" s="1327"/>
      <c r="Q56" s="1327"/>
      <c r="R56" s="1327"/>
      <c r="S56" s="1327"/>
      <c r="T56" s="1327"/>
      <c r="U56" s="1327"/>
      <c r="V56" s="1327"/>
      <c r="W56" s="1327"/>
      <c r="X56" s="1328"/>
      <c r="Y56" s="1297"/>
      <c r="Z56" s="1292"/>
      <c r="AA56" s="1293"/>
      <c r="AB56" s="1294"/>
      <c r="AC56" s="1336"/>
      <c r="AD56" s="1266"/>
      <c r="AE56" s="1267"/>
      <c r="AF56" s="1333"/>
      <c r="AG56" s="1333"/>
      <c r="AH56" s="1333"/>
      <c r="AI56" s="1308"/>
      <c r="AJ56" s="1278"/>
      <c r="AK56" s="1346"/>
      <c r="AL56" s="1273"/>
      <c r="AM56" s="1273"/>
      <c r="AN56" s="1273"/>
      <c r="AO56" s="1257"/>
      <c r="AP56" s="1258"/>
      <c r="AQ56" s="1259"/>
      <c r="AR56" s="1270"/>
      <c r="AS56" s="1266"/>
      <c r="AT56" s="1267"/>
      <c r="AU56" s="1273"/>
      <c r="AV56" s="1273"/>
      <c r="AW56" s="1273"/>
      <c r="AX56" s="1273"/>
      <c r="AY56" s="1273"/>
      <c r="AZ56" s="1525"/>
      <c r="BA56" s="1277"/>
      <c r="BB56" s="1278"/>
      <c r="BC56" s="1279"/>
      <c r="BD56" s="1266"/>
      <c r="BE56" s="1266"/>
      <c r="BF56" s="1267"/>
      <c r="BG56" s="1270"/>
      <c r="BH56" s="1266"/>
      <c r="BI56" s="1267"/>
      <c r="BJ56" s="1270"/>
      <c r="BK56" s="1266"/>
      <c r="BL56" s="1267"/>
      <c r="BM56" s="1270"/>
      <c r="BN56" s="1266"/>
      <c r="BO56" s="1267"/>
      <c r="BP56" s="1270"/>
      <c r="BQ56" s="1266"/>
      <c r="BR56" s="1267"/>
      <c r="BS56" s="1308"/>
      <c r="BT56" s="1278"/>
      <c r="BU56" s="1279"/>
      <c r="BV56" s="1315"/>
      <c r="BW56" s="1266"/>
      <c r="BX56" s="1266"/>
      <c r="BY56" s="1316"/>
      <c r="BZ56" s="1414"/>
      <c r="CA56" s="1381"/>
      <c r="CB56" s="1267"/>
      <c r="CC56" s="1273"/>
      <c r="CD56" s="1273"/>
      <c r="CE56" s="1273"/>
      <c r="CF56" s="1273"/>
      <c r="CG56" s="1273"/>
      <c r="CH56" s="1273"/>
      <c r="CI56" s="1308"/>
      <c r="CJ56" s="1278"/>
      <c r="CK56" s="1279"/>
      <c r="CL56" s="1387"/>
      <c r="CM56" s="1388"/>
      <c r="CN56" s="1386"/>
      <c r="CO56" s="85"/>
    </row>
    <row r="57" spans="1:93" s="31" customFormat="1" ht="9.9499999999999993" customHeight="1" x14ac:dyDescent="0.2">
      <c r="A57" s="1319"/>
      <c r="B57" s="1329" t="str">
        <f>IF(OR(AF60="",AO57=""),"",AF60*AO57)</f>
        <v/>
      </c>
      <c r="C57" s="1243"/>
      <c r="D57" s="1243"/>
      <c r="E57" s="1243">
        <f>IF(AO57&gt;=1,AC57-AR57,0)</f>
        <v>0</v>
      </c>
      <c r="F57" s="1243"/>
      <c r="G57" s="1243"/>
      <c r="H57" s="1243">
        <f>IF(AO57&lt;1,B57,0)</f>
        <v>0</v>
      </c>
      <c r="I57" s="1243"/>
      <c r="J57" s="1243"/>
      <c r="K57" s="1243">
        <f>IF(AO57&lt;1,AR57,0)</f>
        <v>0</v>
      </c>
      <c r="L57" s="1243"/>
      <c r="M57" s="1246"/>
      <c r="N57" s="1320"/>
      <c r="O57" s="1321"/>
      <c r="P57" s="1321"/>
      <c r="Q57" s="1321"/>
      <c r="R57" s="1321"/>
      <c r="S57" s="1321"/>
      <c r="T57" s="1321"/>
      <c r="U57" s="1321"/>
      <c r="V57" s="1321"/>
      <c r="W57" s="1321"/>
      <c r="X57" s="1324"/>
      <c r="Y57" s="1295"/>
      <c r="Z57" s="1280"/>
      <c r="AA57" s="1281"/>
      <c r="AB57" s="1282"/>
      <c r="AC57" s="1334"/>
      <c r="AD57" s="1262"/>
      <c r="AE57" s="1263"/>
      <c r="AF57" s="1260" t="str">
        <f t="shared" ref="AF57" si="30">IF(OR(AC57="",AC57=0),"",AF60/AC57)</f>
        <v/>
      </c>
      <c r="AG57" s="1260"/>
      <c r="AH57" s="1260"/>
      <c r="AI57" s="1260" t="str">
        <f t="shared" ref="AI57" si="31">IF(OR(AC57="",AC57=0),"",AI60/AC57)</f>
        <v/>
      </c>
      <c r="AJ57" s="1260"/>
      <c r="AK57" s="1260"/>
      <c r="AL57" s="1271"/>
      <c r="AM57" s="1271"/>
      <c r="AN57" s="1271"/>
      <c r="AO57" s="1251" t="str">
        <f>IF(AL57="","",AL57/AC57)</f>
        <v/>
      </c>
      <c r="AP57" s="1252"/>
      <c r="AQ57" s="1253"/>
      <c r="AR57" s="1268"/>
      <c r="AS57" s="1262"/>
      <c r="AT57" s="1263"/>
      <c r="AU57" s="1271"/>
      <c r="AV57" s="1271"/>
      <c r="AW57" s="1271"/>
      <c r="AX57" s="1271"/>
      <c r="AY57" s="1271"/>
      <c r="AZ57" s="1523"/>
      <c r="BA57" s="1274" t="str">
        <f t="shared" ref="BA57" si="32">IF(AL57="","",IF(OR(AL57&gt;AC57,AR57&gt;AC57),"誤入力",AL57-AR57))</f>
        <v/>
      </c>
      <c r="BB57" s="1275"/>
      <c r="BC57" s="1276"/>
      <c r="BD57" s="1262"/>
      <c r="BE57" s="1262"/>
      <c r="BF57" s="1263"/>
      <c r="BG57" s="1268"/>
      <c r="BH57" s="1262"/>
      <c r="BI57" s="1263"/>
      <c r="BJ57" s="1268"/>
      <c r="BK57" s="1262"/>
      <c r="BL57" s="1263"/>
      <c r="BM57" s="1268"/>
      <c r="BN57" s="1262"/>
      <c r="BO57" s="1263"/>
      <c r="BP57" s="1268"/>
      <c r="BQ57" s="1262"/>
      <c r="BR57" s="1263"/>
      <c r="BS57" s="1307" t="str">
        <f t="shared" ref="BS57" si="33">IF(AC57="","",IF(AC57-AR57-BD57-BG57-BJ57-BM57-BP57&lt;0,"誤入力",AC57-AR57-BD57-BG57-BJ57-BM57-BP57))</f>
        <v/>
      </c>
      <c r="BT57" s="1275"/>
      <c r="BU57" s="1276"/>
      <c r="BV57" s="1317"/>
      <c r="BW57" s="1262"/>
      <c r="BX57" s="1262"/>
      <c r="BY57" s="1318"/>
      <c r="BZ57" s="1396"/>
      <c r="CA57" s="1391" t="s">
        <v>1</v>
      </c>
      <c r="CB57" s="1263"/>
      <c r="CC57" s="1271"/>
      <c r="CD57" s="1271"/>
      <c r="CE57" s="1271"/>
      <c r="CF57" s="1271"/>
      <c r="CG57" s="1271"/>
      <c r="CH57" s="1271"/>
      <c r="CI57" s="1307" t="str">
        <f>IF(SUM(BW57:BY62,CC57:CE62,CF57:CH62)=0,"",SUM(BW57:BY62,CC57:CE62,CF57:CH62))</f>
        <v/>
      </c>
      <c r="CJ57" s="1275"/>
      <c r="CK57" s="1276"/>
      <c r="CL57" s="1384"/>
      <c r="CM57" s="1385"/>
      <c r="CN57" s="1386"/>
      <c r="CO57" s="85"/>
    </row>
    <row r="58" spans="1:93" s="31" customFormat="1" ht="9.9499999999999993" customHeight="1" x14ac:dyDescent="0.2">
      <c r="A58" s="1319"/>
      <c r="B58" s="1330"/>
      <c r="C58" s="1244"/>
      <c r="D58" s="1244"/>
      <c r="E58" s="1244"/>
      <c r="F58" s="1244"/>
      <c r="G58" s="1244"/>
      <c r="H58" s="1244"/>
      <c r="I58" s="1244"/>
      <c r="J58" s="1244"/>
      <c r="K58" s="1244"/>
      <c r="L58" s="1244"/>
      <c r="M58" s="1247"/>
      <c r="N58" s="1322"/>
      <c r="O58" s="1323"/>
      <c r="P58" s="1323"/>
      <c r="Q58" s="1323"/>
      <c r="R58" s="1323"/>
      <c r="S58" s="1323"/>
      <c r="T58" s="1323"/>
      <c r="U58" s="1323"/>
      <c r="V58" s="1323"/>
      <c r="W58" s="1323"/>
      <c r="X58" s="1325"/>
      <c r="Y58" s="1296"/>
      <c r="Z58" s="1283"/>
      <c r="AA58" s="1284"/>
      <c r="AB58" s="1285"/>
      <c r="AC58" s="1335"/>
      <c r="AD58" s="1264"/>
      <c r="AE58" s="1265"/>
      <c r="AF58" s="1261"/>
      <c r="AG58" s="1261"/>
      <c r="AH58" s="1261"/>
      <c r="AI58" s="1261"/>
      <c r="AJ58" s="1261"/>
      <c r="AK58" s="1261"/>
      <c r="AL58" s="1272"/>
      <c r="AM58" s="1272"/>
      <c r="AN58" s="1272"/>
      <c r="AO58" s="1254"/>
      <c r="AP58" s="1255"/>
      <c r="AQ58" s="1256"/>
      <c r="AR58" s="1269"/>
      <c r="AS58" s="1264"/>
      <c r="AT58" s="1265"/>
      <c r="AU58" s="1272"/>
      <c r="AV58" s="1272"/>
      <c r="AW58" s="1272"/>
      <c r="AX58" s="1272"/>
      <c r="AY58" s="1272"/>
      <c r="AZ58" s="1524"/>
      <c r="BA58" s="1234"/>
      <c r="BB58" s="1235"/>
      <c r="BC58" s="1236"/>
      <c r="BD58" s="1264"/>
      <c r="BE58" s="1264"/>
      <c r="BF58" s="1265"/>
      <c r="BG58" s="1269"/>
      <c r="BH58" s="1264"/>
      <c r="BI58" s="1265"/>
      <c r="BJ58" s="1269"/>
      <c r="BK58" s="1264"/>
      <c r="BL58" s="1265"/>
      <c r="BM58" s="1269"/>
      <c r="BN58" s="1264"/>
      <c r="BO58" s="1265"/>
      <c r="BP58" s="1269"/>
      <c r="BQ58" s="1264"/>
      <c r="BR58" s="1265"/>
      <c r="BS58" s="1299"/>
      <c r="BT58" s="1235"/>
      <c r="BU58" s="1236"/>
      <c r="BV58" s="1310"/>
      <c r="BW58" s="1313"/>
      <c r="BX58" s="1313"/>
      <c r="BY58" s="1314"/>
      <c r="BZ58" s="1397"/>
      <c r="CA58" s="1392"/>
      <c r="CB58" s="1390"/>
      <c r="CC58" s="1379"/>
      <c r="CD58" s="1379"/>
      <c r="CE58" s="1379"/>
      <c r="CF58" s="1379"/>
      <c r="CG58" s="1379"/>
      <c r="CH58" s="1379"/>
      <c r="CI58" s="1299"/>
      <c r="CJ58" s="1235"/>
      <c r="CK58" s="1236"/>
      <c r="CL58" s="1387"/>
      <c r="CM58" s="1388"/>
      <c r="CN58" s="1386"/>
      <c r="CO58" s="85"/>
    </row>
    <row r="59" spans="1:93" s="31" customFormat="1" ht="9.9499999999999993" customHeight="1" x14ac:dyDescent="0.2">
      <c r="A59" s="1319"/>
      <c r="B59" s="1330"/>
      <c r="C59" s="1244"/>
      <c r="D59" s="1244"/>
      <c r="E59" s="1244"/>
      <c r="F59" s="1244"/>
      <c r="G59" s="1244"/>
      <c r="H59" s="1244"/>
      <c r="I59" s="1244"/>
      <c r="J59" s="1244"/>
      <c r="K59" s="1244"/>
      <c r="L59" s="1244"/>
      <c r="M59" s="1247"/>
      <c r="N59" s="1322"/>
      <c r="O59" s="1323"/>
      <c r="P59" s="1323"/>
      <c r="Q59" s="1323"/>
      <c r="R59" s="1323"/>
      <c r="S59" s="1323"/>
      <c r="T59" s="1323"/>
      <c r="U59" s="1323"/>
      <c r="V59" s="1323"/>
      <c r="W59" s="1323"/>
      <c r="X59" s="1325"/>
      <c r="Y59" s="1296"/>
      <c r="Z59" s="1286"/>
      <c r="AA59" s="1287"/>
      <c r="AB59" s="1288"/>
      <c r="AC59" s="1335"/>
      <c r="AD59" s="1264"/>
      <c r="AE59" s="1265"/>
      <c r="AF59" s="1261"/>
      <c r="AG59" s="1261"/>
      <c r="AH59" s="1261"/>
      <c r="AI59" s="1261"/>
      <c r="AJ59" s="1261"/>
      <c r="AK59" s="1261"/>
      <c r="AL59" s="1272"/>
      <c r="AM59" s="1272"/>
      <c r="AN59" s="1272"/>
      <c r="AO59" s="1254"/>
      <c r="AP59" s="1255"/>
      <c r="AQ59" s="1256"/>
      <c r="AR59" s="1269"/>
      <c r="AS59" s="1264"/>
      <c r="AT59" s="1265"/>
      <c r="AU59" s="1272"/>
      <c r="AV59" s="1272"/>
      <c r="AW59" s="1272"/>
      <c r="AX59" s="1272"/>
      <c r="AY59" s="1272"/>
      <c r="AZ59" s="1524"/>
      <c r="BA59" s="1234"/>
      <c r="BB59" s="1235"/>
      <c r="BC59" s="1236"/>
      <c r="BD59" s="1264"/>
      <c r="BE59" s="1264"/>
      <c r="BF59" s="1265"/>
      <c r="BG59" s="1269"/>
      <c r="BH59" s="1264"/>
      <c r="BI59" s="1265"/>
      <c r="BJ59" s="1269"/>
      <c r="BK59" s="1264"/>
      <c r="BL59" s="1265"/>
      <c r="BM59" s="1269"/>
      <c r="BN59" s="1264"/>
      <c r="BO59" s="1265"/>
      <c r="BP59" s="1269"/>
      <c r="BQ59" s="1264"/>
      <c r="BR59" s="1265"/>
      <c r="BS59" s="1299"/>
      <c r="BT59" s="1235"/>
      <c r="BU59" s="1236"/>
      <c r="BV59" s="1309"/>
      <c r="BW59" s="1311"/>
      <c r="BX59" s="1311"/>
      <c r="BY59" s="1312"/>
      <c r="BZ59" s="1413"/>
      <c r="CA59" s="1380" t="s">
        <v>1</v>
      </c>
      <c r="CB59" s="1382"/>
      <c r="CC59" s="1383"/>
      <c r="CD59" s="1383"/>
      <c r="CE59" s="1383"/>
      <c r="CF59" s="1383"/>
      <c r="CG59" s="1383"/>
      <c r="CH59" s="1383"/>
      <c r="CI59" s="1299"/>
      <c r="CJ59" s="1235"/>
      <c r="CK59" s="1236"/>
      <c r="CL59" s="1387"/>
      <c r="CM59" s="1388"/>
      <c r="CN59" s="1386"/>
      <c r="CO59" s="85"/>
    </row>
    <row r="60" spans="1:93" s="31" customFormat="1" ht="9.9499999999999993" customHeight="1" x14ac:dyDescent="0.2">
      <c r="A60" s="1319"/>
      <c r="B60" s="1330"/>
      <c r="C60" s="1244"/>
      <c r="D60" s="1244"/>
      <c r="E60" s="1244"/>
      <c r="F60" s="1244"/>
      <c r="G60" s="1244"/>
      <c r="H60" s="1244"/>
      <c r="I60" s="1244"/>
      <c r="J60" s="1244"/>
      <c r="K60" s="1244"/>
      <c r="L60" s="1244"/>
      <c r="M60" s="1247"/>
      <c r="N60" s="1322"/>
      <c r="O60" s="1323"/>
      <c r="P60" s="1323"/>
      <c r="Q60" s="1323"/>
      <c r="R60" s="1323"/>
      <c r="S60" s="1323"/>
      <c r="T60" s="1323"/>
      <c r="U60" s="1323"/>
      <c r="V60" s="1323"/>
      <c r="W60" s="1323"/>
      <c r="X60" s="1325"/>
      <c r="Y60" s="1296"/>
      <c r="Z60" s="1289"/>
      <c r="AA60" s="1290"/>
      <c r="AB60" s="1291"/>
      <c r="AC60" s="1335"/>
      <c r="AD60" s="1264"/>
      <c r="AE60" s="1265"/>
      <c r="AF60" s="1332"/>
      <c r="AG60" s="1332"/>
      <c r="AH60" s="1332"/>
      <c r="AI60" s="1343" t="str">
        <f t="shared" ref="AI60" si="34">IF(OR(AC57="",AC57=0),"",AC57-AF60)</f>
        <v/>
      </c>
      <c r="AJ60" s="1344"/>
      <c r="AK60" s="1345"/>
      <c r="AL60" s="1272"/>
      <c r="AM60" s="1272"/>
      <c r="AN60" s="1272"/>
      <c r="AO60" s="1254"/>
      <c r="AP60" s="1255"/>
      <c r="AQ60" s="1256"/>
      <c r="AR60" s="1269"/>
      <c r="AS60" s="1264"/>
      <c r="AT60" s="1265"/>
      <c r="AU60" s="1272"/>
      <c r="AV60" s="1272"/>
      <c r="AW60" s="1272"/>
      <c r="AX60" s="1272"/>
      <c r="AY60" s="1272"/>
      <c r="AZ60" s="1524"/>
      <c r="BA60" s="1234"/>
      <c r="BB60" s="1235"/>
      <c r="BC60" s="1236"/>
      <c r="BD60" s="1264"/>
      <c r="BE60" s="1264"/>
      <c r="BF60" s="1265"/>
      <c r="BG60" s="1269"/>
      <c r="BH60" s="1264"/>
      <c r="BI60" s="1265"/>
      <c r="BJ60" s="1269"/>
      <c r="BK60" s="1264"/>
      <c r="BL60" s="1265"/>
      <c r="BM60" s="1269"/>
      <c r="BN60" s="1264"/>
      <c r="BO60" s="1265"/>
      <c r="BP60" s="1269"/>
      <c r="BQ60" s="1264"/>
      <c r="BR60" s="1265"/>
      <c r="BS60" s="1299"/>
      <c r="BT60" s="1235"/>
      <c r="BU60" s="1236"/>
      <c r="BV60" s="1310"/>
      <c r="BW60" s="1313"/>
      <c r="BX60" s="1313"/>
      <c r="BY60" s="1314"/>
      <c r="BZ60" s="1397"/>
      <c r="CA60" s="1389"/>
      <c r="CB60" s="1390"/>
      <c r="CC60" s="1379"/>
      <c r="CD60" s="1379"/>
      <c r="CE60" s="1379"/>
      <c r="CF60" s="1379"/>
      <c r="CG60" s="1379"/>
      <c r="CH60" s="1379"/>
      <c r="CI60" s="1299"/>
      <c r="CJ60" s="1235"/>
      <c r="CK60" s="1236"/>
      <c r="CL60" s="1387"/>
      <c r="CM60" s="1388"/>
      <c r="CN60" s="1386"/>
      <c r="CO60" s="85"/>
    </row>
    <row r="61" spans="1:93" s="31" customFormat="1" ht="9.9499999999999993" customHeight="1" x14ac:dyDescent="0.2">
      <c r="A61" s="1319"/>
      <c r="B61" s="1330"/>
      <c r="C61" s="1244"/>
      <c r="D61" s="1244"/>
      <c r="E61" s="1244"/>
      <c r="F61" s="1244"/>
      <c r="G61" s="1244"/>
      <c r="H61" s="1244"/>
      <c r="I61" s="1244"/>
      <c r="J61" s="1244"/>
      <c r="K61" s="1244"/>
      <c r="L61" s="1244"/>
      <c r="M61" s="1247"/>
      <c r="N61" s="1322"/>
      <c r="O61" s="1323"/>
      <c r="P61" s="1323"/>
      <c r="Q61" s="1323"/>
      <c r="R61" s="1323"/>
      <c r="S61" s="1323"/>
      <c r="T61" s="1323"/>
      <c r="U61" s="1323"/>
      <c r="V61" s="1323"/>
      <c r="W61" s="1323"/>
      <c r="X61" s="1325"/>
      <c r="Y61" s="1296"/>
      <c r="Z61" s="1283"/>
      <c r="AA61" s="1284"/>
      <c r="AB61" s="1285"/>
      <c r="AC61" s="1335"/>
      <c r="AD61" s="1264"/>
      <c r="AE61" s="1265"/>
      <c r="AF61" s="1332"/>
      <c r="AG61" s="1332"/>
      <c r="AH61" s="1332"/>
      <c r="AI61" s="1299"/>
      <c r="AJ61" s="1235"/>
      <c r="AK61" s="1241"/>
      <c r="AL61" s="1272"/>
      <c r="AM61" s="1272"/>
      <c r="AN61" s="1272"/>
      <c r="AO61" s="1254"/>
      <c r="AP61" s="1255"/>
      <c r="AQ61" s="1256"/>
      <c r="AR61" s="1269"/>
      <c r="AS61" s="1264"/>
      <c r="AT61" s="1265"/>
      <c r="AU61" s="1272"/>
      <c r="AV61" s="1272"/>
      <c r="AW61" s="1272"/>
      <c r="AX61" s="1272"/>
      <c r="AY61" s="1272"/>
      <c r="AZ61" s="1524"/>
      <c r="BA61" s="1234"/>
      <c r="BB61" s="1235"/>
      <c r="BC61" s="1236"/>
      <c r="BD61" s="1264"/>
      <c r="BE61" s="1264"/>
      <c r="BF61" s="1265"/>
      <c r="BG61" s="1269"/>
      <c r="BH61" s="1264"/>
      <c r="BI61" s="1265"/>
      <c r="BJ61" s="1269"/>
      <c r="BK61" s="1264"/>
      <c r="BL61" s="1265"/>
      <c r="BM61" s="1269"/>
      <c r="BN61" s="1264"/>
      <c r="BO61" s="1265"/>
      <c r="BP61" s="1269"/>
      <c r="BQ61" s="1264"/>
      <c r="BR61" s="1265"/>
      <c r="BS61" s="1299"/>
      <c r="BT61" s="1235"/>
      <c r="BU61" s="1236"/>
      <c r="BV61" s="1309"/>
      <c r="BW61" s="1311"/>
      <c r="BX61" s="1311"/>
      <c r="BY61" s="1312"/>
      <c r="BZ61" s="1413"/>
      <c r="CA61" s="1380" t="s">
        <v>1</v>
      </c>
      <c r="CB61" s="1382"/>
      <c r="CC61" s="1383"/>
      <c r="CD61" s="1383"/>
      <c r="CE61" s="1383"/>
      <c r="CF61" s="1383"/>
      <c r="CG61" s="1383"/>
      <c r="CH61" s="1383"/>
      <c r="CI61" s="1299"/>
      <c r="CJ61" s="1235"/>
      <c r="CK61" s="1236"/>
      <c r="CL61" s="1387"/>
      <c r="CM61" s="1388"/>
      <c r="CN61" s="1386"/>
      <c r="CO61" s="85"/>
    </row>
    <row r="62" spans="1:93" s="31" customFormat="1" ht="9.9499999999999993" customHeight="1" x14ac:dyDescent="0.2">
      <c r="A62" s="1319"/>
      <c r="B62" s="1331"/>
      <c r="C62" s="1245"/>
      <c r="D62" s="1245"/>
      <c r="E62" s="1245"/>
      <c r="F62" s="1245"/>
      <c r="G62" s="1245"/>
      <c r="H62" s="1245"/>
      <c r="I62" s="1245"/>
      <c r="J62" s="1245"/>
      <c r="K62" s="1245"/>
      <c r="L62" s="1245"/>
      <c r="M62" s="1248"/>
      <c r="N62" s="1326"/>
      <c r="O62" s="1327"/>
      <c r="P62" s="1327"/>
      <c r="Q62" s="1327"/>
      <c r="R62" s="1327"/>
      <c r="S62" s="1327"/>
      <c r="T62" s="1327"/>
      <c r="U62" s="1327"/>
      <c r="V62" s="1327"/>
      <c r="W62" s="1327"/>
      <c r="X62" s="1328"/>
      <c r="Y62" s="1297"/>
      <c r="Z62" s="1292"/>
      <c r="AA62" s="1293"/>
      <c r="AB62" s="1294"/>
      <c r="AC62" s="1336"/>
      <c r="AD62" s="1266"/>
      <c r="AE62" s="1267"/>
      <c r="AF62" s="1333"/>
      <c r="AG62" s="1333"/>
      <c r="AH62" s="1333"/>
      <c r="AI62" s="1308"/>
      <c r="AJ62" s="1278"/>
      <c r="AK62" s="1346"/>
      <c r="AL62" s="1273"/>
      <c r="AM62" s="1273"/>
      <c r="AN62" s="1273"/>
      <c r="AO62" s="1257"/>
      <c r="AP62" s="1258"/>
      <c r="AQ62" s="1259"/>
      <c r="AR62" s="1270"/>
      <c r="AS62" s="1266"/>
      <c r="AT62" s="1267"/>
      <c r="AU62" s="1273"/>
      <c r="AV62" s="1273"/>
      <c r="AW62" s="1273"/>
      <c r="AX62" s="1273"/>
      <c r="AY62" s="1273"/>
      <c r="AZ62" s="1525"/>
      <c r="BA62" s="1277"/>
      <c r="BB62" s="1278"/>
      <c r="BC62" s="1279"/>
      <c r="BD62" s="1266"/>
      <c r="BE62" s="1266"/>
      <c r="BF62" s="1267"/>
      <c r="BG62" s="1270"/>
      <c r="BH62" s="1266"/>
      <c r="BI62" s="1267"/>
      <c r="BJ62" s="1270"/>
      <c r="BK62" s="1266"/>
      <c r="BL62" s="1267"/>
      <c r="BM62" s="1270"/>
      <c r="BN62" s="1266"/>
      <c r="BO62" s="1267"/>
      <c r="BP62" s="1270"/>
      <c r="BQ62" s="1266"/>
      <c r="BR62" s="1267"/>
      <c r="BS62" s="1308"/>
      <c r="BT62" s="1278"/>
      <c r="BU62" s="1279"/>
      <c r="BV62" s="1315"/>
      <c r="BW62" s="1266"/>
      <c r="BX62" s="1266"/>
      <c r="BY62" s="1316"/>
      <c r="BZ62" s="1414"/>
      <c r="CA62" s="1381"/>
      <c r="CB62" s="1267"/>
      <c r="CC62" s="1273"/>
      <c r="CD62" s="1273"/>
      <c r="CE62" s="1273"/>
      <c r="CF62" s="1273"/>
      <c r="CG62" s="1273"/>
      <c r="CH62" s="1273"/>
      <c r="CI62" s="1308"/>
      <c r="CJ62" s="1278"/>
      <c r="CK62" s="1279"/>
      <c r="CL62" s="1387"/>
      <c r="CM62" s="1388"/>
      <c r="CN62" s="1386"/>
      <c r="CO62" s="85"/>
    </row>
    <row r="63" spans="1:93" s="31" customFormat="1" ht="9.9499999999999993" customHeight="1" x14ac:dyDescent="0.2">
      <c r="A63" s="1319"/>
      <c r="B63" s="1329" t="str">
        <f>IF(OR(AF66="",AO63=""),"",AF66*AO63)</f>
        <v/>
      </c>
      <c r="C63" s="1243"/>
      <c r="D63" s="1243"/>
      <c r="E63" s="1243">
        <f>IF(AO63&gt;=1,AC63-AR63,0)</f>
        <v>0</v>
      </c>
      <c r="F63" s="1243"/>
      <c r="G63" s="1243"/>
      <c r="H63" s="1243">
        <f>IF(AO63&lt;1,B63,0)</f>
        <v>0</v>
      </c>
      <c r="I63" s="1243"/>
      <c r="J63" s="1243"/>
      <c r="K63" s="1243">
        <f>IF(AO63&lt;1,AR63,0)</f>
        <v>0</v>
      </c>
      <c r="L63" s="1243"/>
      <c r="M63" s="1246"/>
      <c r="N63" s="1320"/>
      <c r="O63" s="1321"/>
      <c r="P63" s="1321"/>
      <c r="Q63" s="1321"/>
      <c r="R63" s="1321"/>
      <c r="S63" s="1321"/>
      <c r="T63" s="1321"/>
      <c r="U63" s="1321"/>
      <c r="V63" s="1321"/>
      <c r="W63" s="1321"/>
      <c r="X63" s="1324"/>
      <c r="Y63" s="1295"/>
      <c r="Z63" s="1280"/>
      <c r="AA63" s="1281"/>
      <c r="AB63" s="1282"/>
      <c r="AC63" s="1334"/>
      <c r="AD63" s="1262"/>
      <c r="AE63" s="1263"/>
      <c r="AF63" s="1260" t="str">
        <f t="shared" ref="AF63" si="35">IF(OR(AC63="",AC63=0),"",AF66/AC63)</f>
        <v/>
      </c>
      <c r="AG63" s="1260"/>
      <c r="AH63" s="1260"/>
      <c r="AI63" s="1260" t="str">
        <f t="shared" ref="AI63" si="36">IF(OR(AC63="",AC63=0),"",AI66/AC63)</f>
        <v/>
      </c>
      <c r="AJ63" s="1260"/>
      <c r="AK63" s="1260"/>
      <c r="AL63" s="1271"/>
      <c r="AM63" s="1271"/>
      <c r="AN63" s="1271"/>
      <c r="AO63" s="1251" t="str">
        <f>IF(AL63="","",AL63/AC63)</f>
        <v/>
      </c>
      <c r="AP63" s="1252"/>
      <c r="AQ63" s="1253"/>
      <c r="AR63" s="1268"/>
      <c r="AS63" s="1262"/>
      <c r="AT63" s="1263"/>
      <c r="AU63" s="1271"/>
      <c r="AV63" s="1271"/>
      <c r="AW63" s="1271"/>
      <c r="AX63" s="1271"/>
      <c r="AY63" s="1271"/>
      <c r="AZ63" s="1523"/>
      <c r="BA63" s="1274" t="str">
        <f t="shared" ref="BA63" si="37">IF(AL63="","",IF(OR(AL63&gt;AC63,AR63&gt;AC63),"誤入力",AL63-AR63))</f>
        <v/>
      </c>
      <c r="BB63" s="1275"/>
      <c r="BC63" s="1276"/>
      <c r="BD63" s="1262"/>
      <c r="BE63" s="1262"/>
      <c r="BF63" s="1263"/>
      <c r="BG63" s="1268"/>
      <c r="BH63" s="1262"/>
      <c r="BI63" s="1263"/>
      <c r="BJ63" s="1268"/>
      <c r="BK63" s="1262"/>
      <c r="BL63" s="1263"/>
      <c r="BM63" s="1268"/>
      <c r="BN63" s="1262"/>
      <c r="BO63" s="1263"/>
      <c r="BP63" s="1268"/>
      <c r="BQ63" s="1262"/>
      <c r="BR63" s="1263"/>
      <c r="BS63" s="1307" t="str">
        <f t="shared" ref="BS63" si="38">IF(AC63="","",IF(AC63-AR63-BD63-BG63-BJ63-BM63-BP63&lt;0,"誤入力",AC63-AR63-BD63-BG63-BJ63-BM63-BP63))</f>
        <v/>
      </c>
      <c r="BT63" s="1275"/>
      <c r="BU63" s="1276"/>
      <c r="BV63" s="1317"/>
      <c r="BW63" s="1262"/>
      <c r="BX63" s="1262"/>
      <c r="BY63" s="1318"/>
      <c r="BZ63" s="1396"/>
      <c r="CA63" s="1391" t="s">
        <v>1</v>
      </c>
      <c r="CB63" s="1263"/>
      <c r="CC63" s="1271"/>
      <c r="CD63" s="1271"/>
      <c r="CE63" s="1271"/>
      <c r="CF63" s="1271"/>
      <c r="CG63" s="1271"/>
      <c r="CH63" s="1271"/>
      <c r="CI63" s="1307" t="str">
        <f>IF(SUM(BW63:BY68,CC63:CE68,CF63:CH68)=0,"",SUM(BW63:BY68,CC63:CE68,CF63:CH68))</f>
        <v/>
      </c>
      <c r="CJ63" s="1275"/>
      <c r="CK63" s="1276"/>
      <c r="CL63" s="1384"/>
      <c r="CM63" s="1385"/>
      <c r="CN63" s="1386"/>
      <c r="CO63" s="85"/>
    </row>
    <row r="64" spans="1:93" s="31" customFormat="1" ht="9.9499999999999993" customHeight="1" x14ac:dyDescent="0.2">
      <c r="A64" s="1319"/>
      <c r="B64" s="1330"/>
      <c r="C64" s="1244"/>
      <c r="D64" s="1244"/>
      <c r="E64" s="1244"/>
      <c r="F64" s="1244"/>
      <c r="G64" s="1244"/>
      <c r="H64" s="1244"/>
      <c r="I64" s="1244"/>
      <c r="J64" s="1244"/>
      <c r="K64" s="1244"/>
      <c r="L64" s="1244"/>
      <c r="M64" s="1247"/>
      <c r="N64" s="1322"/>
      <c r="O64" s="1323"/>
      <c r="P64" s="1323"/>
      <c r="Q64" s="1323"/>
      <c r="R64" s="1323"/>
      <c r="S64" s="1323"/>
      <c r="T64" s="1323"/>
      <c r="U64" s="1323"/>
      <c r="V64" s="1323"/>
      <c r="W64" s="1323"/>
      <c r="X64" s="1325"/>
      <c r="Y64" s="1296"/>
      <c r="Z64" s="1283"/>
      <c r="AA64" s="1284"/>
      <c r="AB64" s="1285"/>
      <c r="AC64" s="1335"/>
      <c r="AD64" s="1264"/>
      <c r="AE64" s="1265"/>
      <c r="AF64" s="1261"/>
      <c r="AG64" s="1261"/>
      <c r="AH64" s="1261"/>
      <c r="AI64" s="1261"/>
      <c r="AJ64" s="1261"/>
      <c r="AK64" s="1261"/>
      <c r="AL64" s="1272"/>
      <c r="AM64" s="1272"/>
      <c r="AN64" s="1272"/>
      <c r="AO64" s="1254"/>
      <c r="AP64" s="1255"/>
      <c r="AQ64" s="1256"/>
      <c r="AR64" s="1269"/>
      <c r="AS64" s="1264"/>
      <c r="AT64" s="1265"/>
      <c r="AU64" s="1272"/>
      <c r="AV64" s="1272"/>
      <c r="AW64" s="1272"/>
      <c r="AX64" s="1272"/>
      <c r="AY64" s="1272"/>
      <c r="AZ64" s="1524"/>
      <c r="BA64" s="1234"/>
      <c r="BB64" s="1235"/>
      <c r="BC64" s="1236"/>
      <c r="BD64" s="1264"/>
      <c r="BE64" s="1264"/>
      <c r="BF64" s="1265"/>
      <c r="BG64" s="1269"/>
      <c r="BH64" s="1264"/>
      <c r="BI64" s="1265"/>
      <c r="BJ64" s="1269"/>
      <c r="BK64" s="1264"/>
      <c r="BL64" s="1265"/>
      <c r="BM64" s="1269"/>
      <c r="BN64" s="1264"/>
      <c r="BO64" s="1265"/>
      <c r="BP64" s="1269"/>
      <c r="BQ64" s="1264"/>
      <c r="BR64" s="1265"/>
      <c r="BS64" s="1299"/>
      <c r="BT64" s="1235"/>
      <c r="BU64" s="1236"/>
      <c r="BV64" s="1310"/>
      <c r="BW64" s="1313"/>
      <c r="BX64" s="1313"/>
      <c r="BY64" s="1314"/>
      <c r="BZ64" s="1397"/>
      <c r="CA64" s="1392"/>
      <c r="CB64" s="1390"/>
      <c r="CC64" s="1379"/>
      <c r="CD64" s="1379"/>
      <c r="CE64" s="1379"/>
      <c r="CF64" s="1379"/>
      <c r="CG64" s="1379"/>
      <c r="CH64" s="1379"/>
      <c r="CI64" s="1299"/>
      <c r="CJ64" s="1235"/>
      <c r="CK64" s="1236"/>
      <c r="CL64" s="1387"/>
      <c r="CM64" s="1388"/>
      <c r="CN64" s="1386"/>
      <c r="CO64" s="85"/>
    </row>
    <row r="65" spans="1:93" s="31" customFormat="1" ht="9.9499999999999993" customHeight="1" x14ac:dyDescent="0.2">
      <c r="A65" s="1319"/>
      <c r="B65" s="1330"/>
      <c r="C65" s="1244"/>
      <c r="D65" s="1244"/>
      <c r="E65" s="1244"/>
      <c r="F65" s="1244"/>
      <c r="G65" s="1244"/>
      <c r="H65" s="1244"/>
      <c r="I65" s="1244"/>
      <c r="J65" s="1244"/>
      <c r="K65" s="1244"/>
      <c r="L65" s="1244"/>
      <c r="M65" s="1247"/>
      <c r="N65" s="1322"/>
      <c r="O65" s="1323"/>
      <c r="P65" s="1323"/>
      <c r="Q65" s="1323"/>
      <c r="R65" s="1323"/>
      <c r="S65" s="1323"/>
      <c r="T65" s="1323"/>
      <c r="U65" s="1323"/>
      <c r="V65" s="1323"/>
      <c r="W65" s="1323"/>
      <c r="X65" s="1325"/>
      <c r="Y65" s="1296"/>
      <c r="Z65" s="1286"/>
      <c r="AA65" s="1287"/>
      <c r="AB65" s="1288"/>
      <c r="AC65" s="1335"/>
      <c r="AD65" s="1264"/>
      <c r="AE65" s="1265"/>
      <c r="AF65" s="1261"/>
      <c r="AG65" s="1261"/>
      <c r="AH65" s="1261"/>
      <c r="AI65" s="1261"/>
      <c r="AJ65" s="1261"/>
      <c r="AK65" s="1261"/>
      <c r="AL65" s="1272"/>
      <c r="AM65" s="1272"/>
      <c r="AN65" s="1272"/>
      <c r="AO65" s="1254"/>
      <c r="AP65" s="1255"/>
      <c r="AQ65" s="1256"/>
      <c r="AR65" s="1269"/>
      <c r="AS65" s="1264"/>
      <c r="AT65" s="1265"/>
      <c r="AU65" s="1272"/>
      <c r="AV65" s="1272"/>
      <c r="AW65" s="1272"/>
      <c r="AX65" s="1272"/>
      <c r="AY65" s="1272"/>
      <c r="AZ65" s="1524"/>
      <c r="BA65" s="1234"/>
      <c r="BB65" s="1235"/>
      <c r="BC65" s="1236"/>
      <c r="BD65" s="1264"/>
      <c r="BE65" s="1264"/>
      <c r="BF65" s="1265"/>
      <c r="BG65" s="1269"/>
      <c r="BH65" s="1264"/>
      <c r="BI65" s="1265"/>
      <c r="BJ65" s="1269"/>
      <c r="BK65" s="1264"/>
      <c r="BL65" s="1265"/>
      <c r="BM65" s="1269"/>
      <c r="BN65" s="1264"/>
      <c r="BO65" s="1265"/>
      <c r="BP65" s="1269"/>
      <c r="BQ65" s="1264"/>
      <c r="BR65" s="1265"/>
      <c r="BS65" s="1299"/>
      <c r="BT65" s="1235"/>
      <c r="BU65" s="1236"/>
      <c r="BV65" s="1309"/>
      <c r="BW65" s="1311"/>
      <c r="BX65" s="1311"/>
      <c r="BY65" s="1312"/>
      <c r="BZ65" s="1413"/>
      <c r="CA65" s="1380" t="s">
        <v>1</v>
      </c>
      <c r="CB65" s="1382"/>
      <c r="CC65" s="1383"/>
      <c r="CD65" s="1383"/>
      <c r="CE65" s="1383"/>
      <c r="CF65" s="1383"/>
      <c r="CG65" s="1383"/>
      <c r="CH65" s="1383"/>
      <c r="CI65" s="1299"/>
      <c r="CJ65" s="1235"/>
      <c r="CK65" s="1236"/>
      <c r="CL65" s="1387"/>
      <c r="CM65" s="1388"/>
      <c r="CN65" s="1386"/>
      <c r="CO65" s="85"/>
    </row>
    <row r="66" spans="1:93" s="31" customFormat="1" ht="9.9499999999999993" customHeight="1" x14ac:dyDescent="0.2">
      <c r="A66" s="1319"/>
      <c r="B66" s="1330"/>
      <c r="C66" s="1244"/>
      <c r="D66" s="1244"/>
      <c r="E66" s="1244"/>
      <c r="F66" s="1244"/>
      <c r="G66" s="1244"/>
      <c r="H66" s="1244"/>
      <c r="I66" s="1244"/>
      <c r="J66" s="1244"/>
      <c r="K66" s="1244"/>
      <c r="L66" s="1244"/>
      <c r="M66" s="1247"/>
      <c r="N66" s="1322"/>
      <c r="O66" s="1323"/>
      <c r="P66" s="1323"/>
      <c r="Q66" s="1323"/>
      <c r="R66" s="1323"/>
      <c r="S66" s="1323"/>
      <c r="T66" s="1323"/>
      <c r="U66" s="1323"/>
      <c r="V66" s="1323"/>
      <c r="W66" s="1323"/>
      <c r="X66" s="1325"/>
      <c r="Y66" s="1296"/>
      <c r="Z66" s="1289"/>
      <c r="AA66" s="1290"/>
      <c r="AB66" s="1291"/>
      <c r="AC66" s="1335"/>
      <c r="AD66" s="1264"/>
      <c r="AE66" s="1265"/>
      <c r="AF66" s="1332"/>
      <c r="AG66" s="1332"/>
      <c r="AH66" s="1332"/>
      <c r="AI66" s="1343" t="str">
        <f t="shared" ref="AI66" si="39">IF(OR(AC63="",AC63=0),"",AC63-AF66)</f>
        <v/>
      </c>
      <c r="AJ66" s="1344"/>
      <c r="AK66" s="1345"/>
      <c r="AL66" s="1272"/>
      <c r="AM66" s="1272"/>
      <c r="AN66" s="1272"/>
      <c r="AO66" s="1254"/>
      <c r="AP66" s="1255"/>
      <c r="AQ66" s="1256"/>
      <c r="AR66" s="1269"/>
      <c r="AS66" s="1264"/>
      <c r="AT66" s="1265"/>
      <c r="AU66" s="1272"/>
      <c r="AV66" s="1272"/>
      <c r="AW66" s="1272"/>
      <c r="AX66" s="1272"/>
      <c r="AY66" s="1272"/>
      <c r="AZ66" s="1524"/>
      <c r="BA66" s="1234"/>
      <c r="BB66" s="1235"/>
      <c r="BC66" s="1236"/>
      <c r="BD66" s="1264"/>
      <c r="BE66" s="1264"/>
      <c r="BF66" s="1265"/>
      <c r="BG66" s="1269"/>
      <c r="BH66" s="1264"/>
      <c r="BI66" s="1265"/>
      <c r="BJ66" s="1269"/>
      <c r="BK66" s="1264"/>
      <c r="BL66" s="1265"/>
      <c r="BM66" s="1269"/>
      <c r="BN66" s="1264"/>
      <c r="BO66" s="1265"/>
      <c r="BP66" s="1269"/>
      <c r="BQ66" s="1264"/>
      <c r="BR66" s="1265"/>
      <c r="BS66" s="1299"/>
      <c r="BT66" s="1235"/>
      <c r="BU66" s="1236"/>
      <c r="BV66" s="1310"/>
      <c r="BW66" s="1313"/>
      <c r="BX66" s="1313"/>
      <c r="BY66" s="1314"/>
      <c r="BZ66" s="1397"/>
      <c r="CA66" s="1389"/>
      <c r="CB66" s="1390"/>
      <c r="CC66" s="1379"/>
      <c r="CD66" s="1379"/>
      <c r="CE66" s="1379"/>
      <c r="CF66" s="1379"/>
      <c r="CG66" s="1379"/>
      <c r="CH66" s="1379"/>
      <c r="CI66" s="1299"/>
      <c r="CJ66" s="1235"/>
      <c r="CK66" s="1236"/>
      <c r="CL66" s="1387"/>
      <c r="CM66" s="1388"/>
      <c r="CN66" s="1386"/>
      <c r="CO66" s="85"/>
    </row>
    <row r="67" spans="1:93" s="31" customFormat="1" ht="9.9499999999999993" customHeight="1" x14ac:dyDescent="0.2">
      <c r="A67" s="1319"/>
      <c r="B67" s="1330"/>
      <c r="C67" s="1244"/>
      <c r="D67" s="1244"/>
      <c r="E67" s="1244"/>
      <c r="F67" s="1244"/>
      <c r="G67" s="1244"/>
      <c r="H67" s="1244"/>
      <c r="I67" s="1244"/>
      <c r="J67" s="1244"/>
      <c r="K67" s="1244"/>
      <c r="L67" s="1244"/>
      <c r="M67" s="1247"/>
      <c r="N67" s="1322"/>
      <c r="O67" s="1323"/>
      <c r="P67" s="1323"/>
      <c r="Q67" s="1323"/>
      <c r="R67" s="1323"/>
      <c r="S67" s="1323"/>
      <c r="T67" s="1323"/>
      <c r="U67" s="1323"/>
      <c r="V67" s="1323"/>
      <c r="W67" s="1323"/>
      <c r="X67" s="1325"/>
      <c r="Y67" s="1296"/>
      <c r="Z67" s="1283"/>
      <c r="AA67" s="1284"/>
      <c r="AB67" s="1285"/>
      <c r="AC67" s="1335"/>
      <c r="AD67" s="1264"/>
      <c r="AE67" s="1265"/>
      <c r="AF67" s="1332"/>
      <c r="AG67" s="1332"/>
      <c r="AH67" s="1332"/>
      <c r="AI67" s="1299"/>
      <c r="AJ67" s="1235"/>
      <c r="AK67" s="1241"/>
      <c r="AL67" s="1272"/>
      <c r="AM67" s="1272"/>
      <c r="AN67" s="1272"/>
      <c r="AO67" s="1254"/>
      <c r="AP67" s="1255"/>
      <c r="AQ67" s="1256"/>
      <c r="AR67" s="1269"/>
      <c r="AS67" s="1264"/>
      <c r="AT67" s="1265"/>
      <c r="AU67" s="1272"/>
      <c r="AV67" s="1272"/>
      <c r="AW67" s="1272"/>
      <c r="AX67" s="1272"/>
      <c r="AY67" s="1272"/>
      <c r="AZ67" s="1524"/>
      <c r="BA67" s="1234"/>
      <c r="BB67" s="1235"/>
      <c r="BC67" s="1236"/>
      <c r="BD67" s="1264"/>
      <c r="BE67" s="1264"/>
      <c r="BF67" s="1265"/>
      <c r="BG67" s="1269"/>
      <c r="BH67" s="1264"/>
      <c r="BI67" s="1265"/>
      <c r="BJ67" s="1269"/>
      <c r="BK67" s="1264"/>
      <c r="BL67" s="1265"/>
      <c r="BM67" s="1269"/>
      <c r="BN67" s="1264"/>
      <c r="BO67" s="1265"/>
      <c r="BP67" s="1269"/>
      <c r="BQ67" s="1264"/>
      <c r="BR67" s="1265"/>
      <c r="BS67" s="1299"/>
      <c r="BT67" s="1235"/>
      <c r="BU67" s="1236"/>
      <c r="BV67" s="1309"/>
      <c r="BW67" s="1311"/>
      <c r="BX67" s="1311"/>
      <c r="BY67" s="1312"/>
      <c r="BZ67" s="1413"/>
      <c r="CA67" s="1380" t="s">
        <v>1</v>
      </c>
      <c r="CB67" s="1382"/>
      <c r="CC67" s="1383"/>
      <c r="CD67" s="1383"/>
      <c r="CE67" s="1383"/>
      <c r="CF67" s="1383"/>
      <c r="CG67" s="1383"/>
      <c r="CH67" s="1383"/>
      <c r="CI67" s="1299"/>
      <c r="CJ67" s="1235"/>
      <c r="CK67" s="1236"/>
      <c r="CL67" s="1387"/>
      <c r="CM67" s="1388"/>
      <c r="CN67" s="1386"/>
      <c r="CO67" s="85"/>
    </row>
    <row r="68" spans="1:93" s="31" customFormat="1" ht="9.9499999999999993" customHeight="1" x14ac:dyDescent="0.2">
      <c r="A68" s="1319"/>
      <c r="B68" s="1331"/>
      <c r="C68" s="1245"/>
      <c r="D68" s="1245"/>
      <c r="E68" s="1245"/>
      <c r="F68" s="1245"/>
      <c r="G68" s="1245"/>
      <c r="H68" s="1245"/>
      <c r="I68" s="1245"/>
      <c r="J68" s="1245"/>
      <c r="K68" s="1245"/>
      <c r="L68" s="1245"/>
      <c r="M68" s="1248"/>
      <c r="N68" s="1326"/>
      <c r="O68" s="1327"/>
      <c r="P68" s="1327"/>
      <c r="Q68" s="1327"/>
      <c r="R68" s="1327"/>
      <c r="S68" s="1327"/>
      <c r="T68" s="1327"/>
      <c r="U68" s="1327"/>
      <c r="V68" s="1327"/>
      <c r="W68" s="1327"/>
      <c r="X68" s="1328"/>
      <c r="Y68" s="1297"/>
      <c r="Z68" s="1292"/>
      <c r="AA68" s="1293"/>
      <c r="AB68" s="1294"/>
      <c r="AC68" s="1336"/>
      <c r="AD68" s="1266"/>
      <c r="AE68" s="1267"/>
      <c r="AF68" s="1333"/>
      <c r="AG68" s="1333"/>
      <c r="AH68" s="1333"/>
      <c r="AI68" s="1308"/>
      <c r="AJ68" s="1278"/>
      <c r="AK68" s="1346"/>
      <c r="AL68" s="1273"/>
      <c r="AM68" s="1273"/>
      <c r="AN68" s="1273"/>
      <c r="AO68" s="1257"/>
      <c r="AP68" s="1258"/>
      <c r="AQ68" s="1259"/>
      <c r="AR68" s="1270"/>
      <c r="AS68" s="1266"/>
      <c r="AT68" s="1267"/>
      <c r="AU68" s="1273"/>
      <c r="AV68" s="1273"/>
      <c r="AW68" s="1273"/>
      <c r="AX68" s="1273"/>
      <c r="AY68" s="1273"/>
      <c r="AZ68" s="1525"/>
      <c r="BA68" s="1277"/>
      <c r="BB68" s="1278"/>
      <c r="BC68" s="1279"/>
      <c r="BD68" s="1266"/>
      <c r="BE68" s="1266"/>
      <c r="BF68" s="1267"/>
      <c r="BG68" s="1270"/>
      <c r="BH68" s="1266"/>
      <c r="BI68" s="1267"/>
      <c r="BJ68" s="1270"/>
      <c r="BK68" s="1266"/>
      <c r="BL68" s="1267"/>
      <c r="BM68" s="1270"/>
      <c r="BN68" s="1266"/>
      <c r="BO68" s="1267"/>
      <c r="BP68" s="1270"/>
      <c r="BQ68" s="1266"/>
      <c r="BR68" s="1267"/>
      <c r="BS68" s="1308"/>
      <c r="BT68" s="1278"/>
      <c r="BU68" s="1279"/>
      <c r="BV68" s="1315"/>
      <c r="BW68" s="1266"/>
      <c r="BX68" s="1266"/>
      <c r="BY68" s="1316"/>
      <c r="BZ68" s="1414"/>
      <c r="CA68" s="1381"/>
      <c r="CB68" s="1267"/>
      <c r="CC68" s="1273"/>
      <c r="CD68" s="1273"/>
      <c r="CE68" s="1273"/>
      <c r="CF68" s="1273"/>
      <c r="CG68" s="1273"/>
      <c r="CH68" s="1273"/>
      <c r="CI68" s="1308"/>
      <c r="CJ68" s="1278"/>
      <c r="CK68" s="1279"/>
      <c r="CL68" s="1387"/>
      <c r="CM68" s="1388"/>
      <c r="CN68" s="1386"/>
      <c r="CO68" s="85"/>
    </row>
    <row r="69" spans="1:93" s="31" customFormat="1" ht="9.9499999999999993" customHeight="1" x14ac:dyDescent="0.2">
      <c r="A69" s="1319"/>
      <c r="B69" s="1329" t="str">
        <f>IF(OR(AF72="",AO69=""),"",AF72*AO69)</f>
        <v/>
      </c>
      <c r="C69" s="1243"/>
      <c r="D69" s="1243"/>
      <c r="E69" s="1243">
        <f>IF(AO69&gt;=1,AC69-AR69,0)</f>
        <v>0</v>
      </c>
      <c r="F69" s="1243"/>
      <c r="G69" s="1243"/>
      <c r="H69" s="1243">
        <f>IF(AO69&lt;1,B69,0)</f>
        <v>0</v>
      </c>
      <c r="I69" s="1243"/>
      <c r="J69" s="1243"/>
      <c r="K69" s="1243">
        <f>IF(AO69&lt;1,AR69,0)</f>
        <v>0</v>
      </c>
      <c r="L69" s="1243"/>
      <c r="M69" s="1246"/>
      <c r="N69" s="1320"/>
      <c r="O69" s="1321"/>
      <c r="P69" s="1321"/>
      <c r="Q69" s="1321"/>
      <c r="R69" s="1321"/>
      <c r="S69" s="1321"/>
      <c r="T69" s="1321"/>
      <c r="U69" s="1321"/>
      <c r="V69" s="1321"/>
      <c r="W69" s="1321"/>
      <c r="X69" s="1324"/>
      <c r="Y69" s="1295"/>
      <c r="Z69" s="1280"/>
      <c r="AA69" s="1281"/>
      <c r="AB69" s="1282"/>
      <c r="AC69" s="1334"/>
      <c r="AD69" s="1262"/>
      <c r="AE69" s="1263"/>
      <c r="AF69" s="1260" t="str">
        <f t="shared" ref="AF69" si="40">IF(OR(AC69="",AC69=0),"",AF72/AC69)</f>
        <v/>
      </c>
      <c r="AG69" s="1260"/>
      <c r="AH69" s="1260"/>
      <c r="AI69" s="1260" t="str">
        <f t="shared" ref="AI69" si="41">IF(OR(AC69="",AC69=0),"",AI72/AC69)</f>
        <v/>
      </c>
      <c r="AJ69" s="1260"/>
      <c r="AK69" s="1260"/>
      <c r="AL69" s="1271"/>
      <c r="AM69" s="1271"/>
      <c r="AN69" s="1271"/>
      <c r="AO69" s="1251" t="str">
        <f>IF(AL69="","",AL69/AC69)</f>
        <v/>
      </c>
      <c r="AP69" s="1252"/>
      <c r="AQ69" s="1253"/>
      <c r="AR69" s="1268"/>
      <c r="AS69" s="1262"/>
      <c r="AT69" s="1263"/>
      <c r="AU69" s="1271"/>
      <c r="AV69" s="1271"/>
      <c r="AW69" s="1271"/>
      <c r="AX69" s="1271"/>
      <c r="AY69" s="1271"/>
      <c r="AZ69" s="1523"/>
      <c r="BA69" s="1274" t="str">
        <f t="shared" ref="BA69" si="42">IF(AL69="","",IF(OR(AL69&gt;AC69,AR69&gt;AC69),"誤入力",AL69-AR69))</f>
        <v/>
      </c>
      <c r="BB69" s="1275"/>
      <c r="BC69" s="1276"/>
      <c r="BD69" s="1262"/>
      <c r="BE69" s="1262"/>
      <c r="BF69" s="1263"/>
      <c r="BG69" s="1268"/>
      <c r="BH69" s="1262"/>
      <c r="BI69" s="1263"/>
      <c r="BJ69" s="1268"/>
      <c r="BK69" s="1262"/>
      <c r="BL69" s="1263"/>
      <c r="BM69" s="1268"/>
      <c r="BN69" s="1262"/>
      <c r="BO69" s="1263"/>
      <c r="BP69" s="1268"/>
      <c r="BQ69" s="1262"/>
      <c r="BR69" s="1263"/>
      <c r="BS69" s="1307" t="str">
        <f t="shared" ref="BS69" si="43">IF(AC69="","",IF(AC69-AR69-BD69-BG69-BJ69-BM69-BP69&lt;0,"誤入力",AC69-AR69-BD69-BG69-BJ69-BM69-BP69))</f>
        <v/>
      </c>
      <c r="BT69" s="1275"/>
      <c r="BU69" s="1276"/>
      <c r="BV69" s="1317"/>
      <c r="BW69" s="1262"/>
      <c r="BX69" s="1262"/>
      <c r="BY69" s="1318"/>
      <c r="BZ69" s="1396"/>
      <c r="CA69" s="1391" t="s">
        <v>1</v>
      </c>
      <c r="CB69" s="1263"/>
      <c r="CC69" s="1271"/>
      <c r="CD69" s="1271"/>
      <c r="CE69" s="1271"/>
      <c r="CF69" s="1271"/>
      <c r="CG69" s="1271"/>
      <c r="CH69" s="1271"/>
      <c r="CI69" s="1307" t="str">
        <f>IF(SUM(BW69:BY74,CC69:CE74,CF69:CH74)=0,"",SUM(BW69:BY74,CC69:CE74,CF69:CH74))</f>
        <v/>
      </c>
      <c r="CJ69" s="1275"/>
      <c r="CK69" s="1276"/>
      <c r="CL69" s="1384"/>
      <c r="CM69" s="1385"/>
      <c r="CN69" s="1386"/>
      <c r="CO69" s="85"/>
    </row>
    <row r="70" spans="1:93" s="31" customFormat="1" ht="9.9499999999999993" customHeight="1" x14ac:dyDescent="0.2">
      <c r="A70" s="1319"/>
      <c r="B70" s="1330"/>
      <c r="C70" s="1244"/>
      <c r="D70" s="1244"/>
      <c r="E70" s="1244"/>
      <c r="F70" s="1244"/>
      <c r="G70" s="1244"/>
      <c r="H70" s="1244"/>
      <c r="I70" s="1244"/>
      <c r="J70" s="1244"/>
      <c r="K70" s="1244"/>
      <c r="L70" s="1244"/>
      <c r="M70" s="1247"/>
      <c r="N70" s="1322"/>
      <c r="O70" s="1323"/>
      <c r="P70" s="1323"/>
      <c r="Q70" s="1323"/>
      <c r="R70" s="1323"/>
      <c r="S70" s="1323"/>
      <c r="T70" s="1323"/>
      <c r="U70" s="1323"/>
      <c r="V70" s="1323"/>
      <c r="W70" s="1323"/>
      <c r="X70" s="1325"/>
      <c r="Y70" s="1296"/>
      <c r="Z70" s="1283"/>
      <c r="AA70" s="1284"/>
      <c r="AB70" s="1285"/>
      <c r="AC70" s="1335"/>
      <c r="AD70" s="1264"/>
      <c r="AE70" s="1265"/>
      <c r="AF70" s="1261"/>
      <c r="AG70" s="1261"/>
      <c r="AH70" s="1261"/>
      <c r="AI70" s="1261"/>
      <c r="AJ70" s="1261"/>
      <c r="AK70" s="1261"/>
      <c r="AL70" s="1272"/>
      <c r="AM70" s="1272"/>
      <c r="AN70" s="1272"/>
      <c r="AO70" s="1254"/>
      <c r="AP70" s="1255"/>
      <c r="AQ70" s="1256"/>
      <c r="AR70" s="1269"/>
      <c r="AS70" s="1264"/>
      <c r="AT70" s="1265"/>
      <c r="AU70" s="1272"/>
      <c r="AV70" s="1272"/>
      <c r="AW70" s="1272"/>
      <c r="AX70" s="1272"/>
      <c r="AY70" s="1272"/>
      <c r="AZ70" s="1524"/>
      <c r="BA70" s="1234"/>
      <c r="BB70" s="1235"/>
      <c r="BC70" s="1236"/>
      <c r="BD70" s="1264"/>
      <c r="BE70" s="1264"/>
      <c r="BF70" s="1265"/>
      <c r="BG70" s="1269"/>
      <c r="BH70" s="1264"/>
      <c r="BI70" s="1265"/>
      <c r="BJ70" s="1269"/>
      <c r="BK70" s="1264"/>
      <c r="BL70" s="1265"/>
      <c r="BM70" s="1269"/>
      <c r="BN70" s="1264"/>
      <c r="BO70" s="1265"/>
      <c r="BP70" s="1269"/>
      <c r="BQ70" s="1264"/>
      <c r="BR70" s="1265"/>
      <c r="BS70" s="1299"/>
      <c r="BT70" s="1235"/>
      <c r="BU70" s="1236"/>
      <c r="BV70" s="1310"/>
      <c r="BW70" s="1313"/>
      <c r="BX70" s="1313"/>
      <c r="BY70" s="1314"/>
      <c r="BZ70" s="1397"/>
      <c r="CA70" s="1392"/>
      <c r="CB70" s="1390"/>
      <c r="CC70" s="1379"/>
      <c r="CD70" s="1379"/>
      <c r="CE70" s="1379"/>
      <c r="CF70" s="1379"/>
      <c r="CG70" s="1379"/>
      <c r="CH70" s="1379"/>
      <c r="CI70" s="1299"/>
      <c r="CJ70" s="1235"/>
      <c r="CK70" s="1236"/>
      <c r="CL70" s="1387"/>
      <c r="CM70" s="1388"/>
      <c r="CN70" s="1386"/>
      <c r="CO70" s="85"/>
    </row>
    <row r="71" spans="1:93" s="31" customFormat="1" ht="9.9499999999999993" customHeight="1" x14ac:dyDescent="0.2">
      <c r="A71" s="1319"/>
      <c r="B71" s="1330"/>
      <c r="C71" s="1244"/>
      <c r="D71" s="1244"/>
      <c r="E71" s="1244"/>
      <c r="F71" s="1244"/>
      <c r="G71" s="1244"/>
      <c r="H71" s="1244"/>
      <c r="I71" s="1244"/>
      <c r="J71" s="1244"/>
      <c r="K71" s="1244"/>
      <c r="L71" s="1244"/>
      <c r="M71" s="1247"/>
      <c r="N71" s="1322"/>
      <c r="O71" s="1323"/>
      <c r="P71" s="1323"/>
      <c r="Q71" s="1323"/>
      <c r="R71" s="1323"/>
      <c r="S71" s="1323"/>
      <c r="T71" s="1323"/>
      <c r="U71" s="1323"/>
      <c r="V71" s="1323"/>
      <c r="W71" s="1323"/>
      <c r="X71" s="1325"/>
      <c r="Y71" s="1296"/>
      <c r="Z71" s="1286"/>
      <c r="AA71" s="1287"/>
      <c r="AB71" s="1288"/>
      <c r="AC71" s="1335"/>
      <c r="AD71" s="1264"/>
      <c r="AE71" s="1265"/>
      <c r="AF71" s="1261"/>
      <c r="AG71" s="1261"/>
      <c r="AH71" s="1261"/>
      <c r="AI71" s="1261"/>
      <c r="AJ71" s="1261"/>
      <c r="AK71" s="1261"/>
      <c r="AL71" s="1272"/>
      <c r="AM71" s="1272"/>
      <c r="AN71" s="1272"/>
      <c r="AO71" s="1254"/>
      <c r="AP71" s="1255"/>
      <c r="AQ71" s="1256"/>
      <c r="AR71" s="1269"/>
      <c r="AS71" s="1264"/>
      <c r="AT71" s="1265"/>
      <c r="AU71" s="1272"/>
      <c r="AV71" s="1272"/>
      <c r="AW71" s="1272"/>
      <c r="AX71" s="1272"/>
      <c r="AY71" s="1272"/>
      <c r="AZ71" s="1524"/>
      <c r="BA71" s="1234"/>
      <c r="BB71" s="1235"/>
      <c r="BC71" s="1236"/>
      <c r="BD71" s="1264"/>
      <c r="BE71" s="1264"/>
      <c r="BF71" s="1265"/>
      <c r="BG71" s="1269"/>
      <c r="BH71" s="1264"/>
      <c r="BI71" s="1265"/>
      <c r="BJ71" s="1269"/>
      <c r="BK71" s="1264"/>
      <c r="BL71" s="1265"/>
      <c r="BM71" s="1269"/>
      <c r="BN71" s="1264"/>
      <c r="BO71" s="1265"/>
      <c r="BP71" s="1269"/>
      <c r="BQ71" s="1264"/>
      <c r="BR71" s="1265"/>
      <c r="BS71" s="1299"/>
      <c r="BT71" s="1235"/>
      <c r="BU71" s="1236"/>
      <c r="BV71" s="1309"/>
      <c r="BW71" s="1311"/>
      <c r="BX71" s="1311"/>
      <c r="BY71" s="1312"/>
      <c r="BZ71" s="1413"/>
      <c r="CA71" s="1380" t="s">
        <v>1</v>
      </c>
      <c r="CB71" s="1382"/>
      <c r="CC71" s="1383"/>
      <c r="CD71" s="1383"/>
      <c r="CE71" s="1383"/>
      <c r="CF71" s="1383"/>
      <c r="CG71" s="1383"/>
      <c r="CH71" s="1383"/>
      <c r="CI71" s="1299"/>
      <c r="CJ71" s="1235"/>
      <c r="CK71" s="1236"/>
      <c r="CL71" s="1387"/>
      <c r="CM71" s="1388"/>
      <c r="CN71" s="1386"/>
      <c r="CO71" s="85"/>
    </row>
    <row r="72" spans="1:93" s="31" customFormat="1" ht="9.9499999999999993" customHeight="1" x14ac:dyDescent="0.2">
      <c r="A72" s="1319"/>
      <c r="B72" s="1330"/>
      <c r="C72" s="1244"/>
      <c r="D72" s="1244"/>
      <c r="E72" s="1244"/>
      <c r="F72" s="1244"/>
      <c r="G72" s="1244"/>
      <c r="H72" s="1244"/>
      <c r="I72" s="1244"/>
      <c r="J72" s="1244"/>
      <c r="K72" s="1244"/>
      <c r="L72" s="1244"/>
      <c r="M72" s="1247"/>
      <c r="N72" s="1322"/>
      <c r="O72" s="1323"/>
      <c r="P72" s="1323"/>
      <c r="Q72" s="1323"/>
      <c r="R72" s="1323"/>
      <c r="S72" s="1323"/>
      <c r="T72" s="1323"/>
      <c r="U72" s="1323"/>
      <c r="V72" s="1323"/>
      <c r="W72" s="1323"/>
      <c r="X72" s="1325"/>
      <c r="Y72" s="1296"/>
      <c r="Z72" s="1289"/>
      <c r="AA72" s="1290"/>
      <c r="AB72" s="1291"/>
      <c r="AC72" s="1335"/>
      <c r="AD72" s="1264"/>
      <c r="AE72" s="1265"/>
      <c r="AF72" s="1332"/>
      <c r="AG72" s="1332"/>
      <c r="AH72" s="1332"/>
      <c r="AI72" s="1343" t="str">
        <f t="shared" ref="AI72" si="44">IF(OR(AC69="",AC69=0),"",AC69-AF72)</f>
        <v/>
      </c>
      <c r="AJ72" s="1344"/>
      <c r="AK72" s="1345"/>
      <c r="AL72" s="1272"/>
      <c r="AM72" s="1272"/>
      <c r="AN72" s="1272"/>
      <c r="AO72" s="1254"/>
      <c r="AP72" s="1255"/>
      <c r="AQ72" s="1256"/>
      <c r="AR72" s="1269"/>
      <c r="AS72" s="1264"/>
      <c r="AT72" s="1265"/>
      <c r="AU72" s="1272"/>
      <c r="AV72" s="1272"/>
      <c r="AW72" s="1272"/>
      <c r="AX72" s="1272"/>
      <c r="AY72" s="1272"/>
      <c r="AZ72" s="1524"/>
      <c r="BA72" s="1234"/>
      <c r="BB72" s="1235"/>
      <c r="BC72" s="1236"/>
      <c r="BD72" s="1264"/>
      <c r="BE72" s="1264"/>
      <c r="BF72" s="1265"/>
      <c r="BG72" s="1269"/>
      <c r="BH72" s="1264"/>
      <c r="BI72" s="1265"/>
      <c r="BJ72" s="1269"/>
      <c r="BK72" s="1264"/>
      <c r="BL72" s="1265"/>
      <c r="BM72" s="1269"/>
      <c r="BN72" s="1264"/>
      <c r="BO72" s="1265"/>
      <c r="BP72" s="1269"/>
      <c r="BQ72" s="1264"/>
      <c r="BR72" s="1265"/>
      <c r="BS72" s="1299"/>
      <c r="BT72" s="1235"/>
      <c r="BU72" s="1236"/>
      <c r="BV72" s="1310"/>
      <c r="BW72" s="1313"/>
      <c r="BX72" s="1313"/>
      <c r="BY72" s="1314"/>
      <c r="BZ72" s="1397"/>
      <c r="CA72" s="1389"/>
      <c r="CB72" s="1390"/>
      <c r="CC72" s="1379"/>
      <c r="CD72" s="1379"/>
      <c r="CE72" s="1379"/>
      <c r="CF72" s="1379"/>
      <c r="CG72" s="1379"/>
      <c r="CH72" s="1379"/>
      <c r="CI72" s="1299"/>
      <c r="CJ72" s="1235"/>
      <c r="CK72" s="1236"/>
      <c r="CL72" s="1387"/>
      <c r="CM72" s="1388"/>
      <c r="CN72" s="1386"/>
      <c r="CO72" s="85"/>
    </row>
    <row r="73" spans="1:93" s="31" customFormat="1" ht="9.9499999999999993" customHeight="1" x14ac:dyDescent="0.2">
      <c r="A73" s="1319"/>
      <c r="B73" s="1330"/>
      <c r="C73" s="1244"/>
      <c r="D73" s="1244"/>
      <c r="E73" s="1244"/>
      <c r="F73" s="1244"/>
      <c r="G73" s="1244"/>
      <c r="H73" s="1244"/>
      <c r="I73" s="1244"/>
      <c r="J73" s="1244"/>
      <c r="K73" s="1244"/>
      <c r="L73" s="1244"/>
      <c r="M73" s="1247"/>
      <c r="N73" s="1322"/>
      <c r="O73" s="1323"/>
      <c r="P73" s="1323"/>
      <c r="Q73" s="1323"/>
      <c r="R73" s="1323"/>
      <c r="S73" s="1323"/>
      <c r="T73" s="1323"/>
      <c r="U73" s="1323"/>
      <c r="V73" s="1323"/>
      <c r="W73" s="1323"/>
      <c r="X73" s="1325"/>
      <c r="Y73" s="1296"/>
      <c r="Z73" s="1283"/>
      <c r="AA73" s="1284"/>
      <c r="AB73" s="1285"/>
      <c r="AC73" s="1335"/>
      <c r="AD73" s="1264"/>
      <c r="AE73" s="1265"/>
      <c r="AF73" s="1332"/>
      <c r="AG73" s="1332"/>
      <c r="AH73" s="1332"/>
      <c r="AI73" s="1299"/>
      <c r="AJ73" s="1235"/>
      <c r="AK73" s="1241"/>
      <c r="AL73" s="1272"/>
      <c r="AM73" s="1272"/>
      <c r="AN73" s="1272"/>
      <c r="AO73" s="1254"/>
      <c r="AP73" s="1255"/>
      <c r="AQ73" s="1256"/>
      <c r="AR73" s="1269"/>
      <c r="AS73" s="1264"/>
      <c r="AT73" s="1265"/>
      <c r="AU73" s="1272"/>
      <c r="AV73" s="1272"/>
      <c r="AW73" s="1272"/>
      <c r="AX73" s="1272"/>
      <c r="AY73" s="1272"/>
      <c r="AZ73" s="1524"/>
      <c r="BA73" s="1234"/>
      <c r="BB73" s="1235"/>
      <c r="BC73" s="1236"/>
      <c r="BD73" s="1264"/>
      <c r="BE73" s="1264"/>
      <c r="BF73" s="1265"/>
      <c r="BG73" s="1269"/>
      <c r="BH73" s="1264"/>
      <c r="BI73" s="1265"/>
      <c r="BJ73" s="1269"/>
      <c r="BK73" s="1264"/>
      <c r="BL73" s="1265"/>
      <c r="BM73" s="1269"/>
      <c r="BN73" s="1264"/>
      <c r="BO73" s="1265"/>
      <c r="BP73" s="1269"/>
      <c r="BQ73" s="1264"/>
      <c r="BR73" s="1265"/>
      <c r="BS73" s="1299"/>
      <c r="BT73" s="1235"/>
      <c r="BU73" s="1236"/>
      <c r="BV73" s="1309"/>
      <c r="BW73" s="1311"/>
      <c r="BX73" s="1311"/>
      <c r="BY73" s="1312"/>
      <c r="BZ73" s="1413"/>
      <c r="CA73" s="1380" t="s">
        <v>1</v>
      </c>
      <c r="CB73" s="1382"/>
      <c r="CC73" s="1383"/>
      <c r="CD73" s="1383"/>
      <c r="CE73" s="1383"/>
      <c r="CF73" s="1383"/>
      <c r="CG73" s="1383"/>
      <c r="CH73" s="1383"/>
      <c r="CI73" s="1299"/>
      <c r="CJ73" s="1235"/>
      <c r="CK73" s="1236"/>
      <c r="CL73" s="1387"/>
      <c r="CM73" s="1388"/>
      <c r="CN73" s="1386"/>
      <c r="CO73" s="85"/>
    </row>
    <row r="74" spans="1:93" s="31" customFormat="1" ht="9.9499999999999993" customHeight="1" thickBot="1" x14ac:dyDescent="0.25">
      <c r="A74" s="1319"/>
      <c r="B74" s="1331"/>
      <c r="C74" s="1245"/>
      <c r="D74" s="1245"/>
      <c r="E74" s="1245"/>
      <c r="F74" s="1245"/>
      <c r="G74" s="1245"/>
      <c r="H74" s="1245"/>
      <c r="I74" s="1245"/>
      <c r="J74" s="1245"/>
      <c r="K74" s="1245"/>
      <c r="L74" s="1245"/>
      <c r="M74" s="1248"/>
      <c r="N74" s="1326"/>
      <c r="O74" s="1327"/>
      <c r="P74" s="1327"/>
      <c r="Q74" s="1327"/>
      <c r="R74" s="1327"/>
      <c r="S74" s="1327"/>
      <c r="T74" s="1327"/>
      <c r="U74" s="1327"/>
      <c r="V74" s="1327"/>
      <c r="W74" s="1327"/>
      <c r="X74" s="1328"/>
      <c r="Y74" s="1297"/>
      <c r="Z74" s="1292"/>
      <c r="AA74" s="1293"/>
      <c r="AB74" s="1294"/>
      <c r="AC74" s="1336"/>
      <c r="AD74" s="1266"/>
      <c r="AE74" s="1267"/>
      <c r="AF74" s="1333"/>
      <c r="AG74" s="1333"/>
      <c r="AH74" s="1333"/>
      <c r="AI74" s="1308"/>
      <c r="AJ74" s="1278"/>
      <c r="AK74" s="1346"/>
      <c r="AL74" s="1273"/>
      <c r="AM74" s="1273"/>
      <c r="AN74" s="1273"/>
      <c r="AO74" s="1257"/>
      <c r="AP74" s="1258"/>
      <c r="AQ74" s="1259"/>
      <c r="AR74" s="1270"/>
      <c r="AS74" s="1266"/>
      <c r="AT74" s="1267"/>
      <c r="AU74" s="1273"/>
      <c r="AV74" s="1273"/>
      <c r="AW74" s="1273"/>
      <c r="AX74" s="1273"/>
      <c r="AY74" s="1273"/>
      <c r="AZ74" s="1525"/>
      <c r="BA74" s="1277"/>
      <c r="BB74" s="1278"/>
      <c r="BC74" s="1279"/>
      <c r="BD74" s="1266"/>
      <c r="BE74" s="1266"/>
      <c r="BF74" s="1267"/>
      <c r="BG74" s="1270"/>
      <c r="BH74" s="1266"/>
      <c r="BI74" s="1267"/>
      <c r="BJ74" s="1270"/>
      <c r="BK74" s="1266"/>
      <c r="BL74" s="1267"/>
      <c r="BM74" s="1270"/>
      <c r="BN74" s="1266"/>
      <c r="BO74" s="1267"/>
      <c r="BP74" s="1270"/>
      <c r="BQ74" s="1266"/>
      <c r="BR74" s="1267"/>
      <c r="BS74" s="1308"/>
      <c r="BT74" s="1278"/>
      <c r="BU74" s="1279"/>
      <c r="BV74" s="1315"/>
      <c r="BW74" s="1266"/>
      <c r="BX74" s="1266"/>
      <c r="BY74" s="1316"/>
      <c r="BZ74" s="1414"/>
      <c r="CA74" s="1381"/>
      <c r="CB74" s="1267"/>
      <c r="CC74" s="1273"/>
      <c r="CD74" s="1273"/>
      <c r="CE74" s="1273"/>
      <c r="CF74" s="1273"/>
      <c r="CG74" s="1273"/>
      <c r="CH74" s="1273"/>
      <c r="CI74" s="1308"/>
      <c r="CJ74" s="1278"/>
      <c r="CK74" s="1279"/>
      <c r="CL74" s="1387"/>
      <c r="CM74" s="1388"/>
      <c r="CN74" s="1386"/>
      <c r="CO74" s="85"/>
    </row>
    <row r="75" spans="1:93" s="31" customFormat="1" ht="9.9499999999999993" customHeight="1" thickTop="1" x14ac:dyDescent="0.2">
      <c r="A75" s="85"/>
      <c r="B75" s="1337">
        <f>SUM(B15,B21,B27,B33,B39,B45,B51,B57,B63,B69)</f>
        <v>0</v>
      </c>
      <c r="C75" s="1338"/>
      <c r="D75" s="1338"/>
      <c r="E75" s="1338">
        <f t="shared" ref="E75" si="45">SUM(E15,E21,E27,E33,E39,E45,E51,E57,E63,E69)</f>
        <v>0</v>
      </c>
      <c r="F75" s="1338"/>
      <c r="G75" s="1338"/>
      <c r="H75" s="1338">
        <f t="shared" ref="H75" si="46">SUM(H15,H21,H27,H33,H39,H45,H51,H57,H63,H69)</f>
        <v>0</v>
      </c>
      <c r="I75" s="1338"/>
      <c r="J75" s="1338"/>
      <c r="K75" s="1338">
        <f t="shared" ref="K75" si="47">SUM(K15,K21,K27,K33,K39,K45,K51,K57,K63,K69)</f>
        <v>0</v>
      </c>
      <c r="L75" s="1338"/>
      <c r="M75" s="1569"/>
      <c r="N75" s="1359" t="s">
        <v>79</v>
      </c>
      <c r="O75" s="1360"/>
      <c r="P75" s="1360"/>
      <c r="Q75" s="1360"/>
      <c r="R75" s="1360"/>
      <c r="S75" s="1360"/>
      <c r="T75" s="1360"/>
      <c r="U75" s="1360"/>
      <c r="V75" s="1360"/>
      <c r="W75" s="1360"/>
      <c r="X75" s="1360"/>
      <c r="Y75" s="1360"/>
      <c r="Z75" s="1360"/>
      <c r="AA75" s="1360"/>
      <c r="AB75" s="1361"/>
      <c r="AC75" s="1231">
        <f>SUM(AC15,AC21,AC27,AC33,AC39,AC45,AC51,AC57,AC63,AC69)</f>
        <v>0</v>
      </c>
      <c r="AD75" s="1232"/>
      <c r="AE75" s="1240"/>
      <c r="AF75" s="1358" t="str">
        <f>IF(AC75=0,"",AF78/AC75)</f>
        <v/>
      </c>
      <c r="AG75" s="1358"/>
      <c r="AH75" s="1358"/>
      <c r="AI75" s="1358" t="str">
        <f>IF(AC75=0,"",AI78/AC75)</f>
        <v/>
      </c>
      <c r="AJ75" s="1358"/>
      <c r="AK75" s="1358"/>
      <c r="AL75" s="1228">
        <f>SUM(AL15,AL21,AL27,AL33,AL39,AL45,AL51,AL57,AL63,AL69)</f>
        <v>0</v>
      </c>
      <c r="AM75" s="1228"/>
      <c r="AN75" s="1228"/>
      <c r="AO75" s="1349"/>
      <c r="AP75" s="1350"/>
      <c r="AQ75" s="1351"/>
      <c r="AR75" s="1298">
        <f>SUM(AR15,AR21,AR27,AR33,AR39,AR45,AR51,AR57,AR63,AR69)</f>
        <v>0</v>
      </c>
      <c r="AS75" s="1232"/>
      <c r="AT75" s="1240"/>
      <c r="AU75" s="1228">
        <f>SUM(AU15,AU21,AU27,AU33,AU39,AU45,AU51,AU57,AU63,AU69)</f>
        <v>0</v>
      </c>
      <c r="AV75" s="1228"/>
      <c r="AW75" s="1228"/>
      <c r="AX75" s="1228">
        <f>SUM(AX15,AX21,AX27,AX33,AX39,AX45,AX51,AX57,AX63,AX69)</f>
        <v>0</v>
      </c>
      <c r="AY75" s="1228"/>
      <c r="AZ75" s="1540"/>
      <c r="BA75" s="1231">
        <f>IF(OR(BA15="誤入力",BA21="誤入力",BA27="誤入力",BA33="誤入力",BA39="誤入力",BA45="誤入力",BA51="誤入力",BA57="誤入力",BA63="誤入力",BA69="誤入力"),"誤入力",SUM(BA15,BA21,BA27,BA33,BA39,BA45,BA51,BA57,BA63,BA69))</f>
        <v>0</v>
      </c>
      <c r="BB75" s="1232"/>
      <c r="BC75" s="1233"/>
      <c r="BD75" s="1231">
        <f>SUM(BD15,BD21,BD27,BD33,BD39,BD45,BD51,BD57,BD63,BD69)</f>
        <v>0</v>
      </c>
      <c r="BE75" s="1232"/>
      <c r="BF75" s="1240"/>
      <c r="BG75" s="1298">
        <f>SUM(BG15,BG21,BG27,BG33,BG39,BG45,BG51,BG57,BG63,BG69)</f>
        <v>0</v>
      </c>
      <c r="BH75" s="1232"/>
      <c r="BI75" s="1240"/>
      <c r="BJ75" s="1298">
        <f>SUM(BJ15,BJ21,BJ27,BJ33,BJ39,BJ45,BJ51,BJ57,BJ63,BJ69)</f>
        <v>0</v>
      </c>
      <c r="BK75" s="1232"/>
      <c r="BL75" s="1240"/>
      <c r="BM75" s="1298">
        <f>SUM(BM15,BM21,BM27,BM33,BM39,BM45,BM51,BM57,BM63,BM69)</f>
        <v>0</v>
      </c>
      <c r="BN75" s="1232"/>
      <c r="BO75" s="1240"/>
      <c r="BP75" s="1298">
        <f>SUM(BP15,BP21,BP27,BP33,BP39,BP45,BP51,BP57,BP63,BP69)</f>
        <v>0</v>
      </c>
      <c r="BQ75" s="1232"/>
      <c r="BR75" s="1240"/>
      <c r="BS75" s="1298">
        <f>IF(OR(BS15="誤入力",BS21="誤入力",BS27="誤入力",BS33="誤入力",BS39="誤入力",BS45="誤入力",BS51="誤入力",BS57="誤入力",BS63="誤入力",BS69="誤入力"),"誤入力",SUM(BS15,BS21,BS27,BS33,BS39,BS45,BS51,BS57,BS63,BS69))</f>
        <v>0</v>
      </c>
      <c r="BT75" s="1232"/>
      <c r="BU75" s="1233"/>
      <c r="BV75" s="1301"/>
      <c r="BW75" s="1232">
        <f>SUM(BW15:BW74)</f>
        <v>0</v>
      </c>
      <c r="BX75" s="1232"/>
      <c r="BY75" s="1304"/>
      <c r="BZ75" s="1415"/>
      <c r="CA75" s="1416"/>
      <c r="CB75" s="1417"/>
      <c r="CC75" s="1298">
        <f>SUM(CC15:CC74)</f>
        <v>0</v>
      </c>
      <c r="CD75" s="1232"/>
      <c r="CE75" s="1240"/>
      <c r="CF75" s="1228">
        <f>SUM(CF15:CF74)</f>
        <v>0</v>
      </c>
      <c r="CG75" s="1228"/>
      <c r="CH75" s="1228"/>
      <c r="CI75" s="1298">
        <f>SUM(CI15,CI21,CI27,CI33,CI39,CI45,CI51,CI57,CI63,CI69)</f>
        <v>0</v>
      </c>
      <c r="CJ75" s="1232"/>
      <c r="CK75" s="1233"/>
      <c r="CL75" s="1368"/>
      <c r="CM75" s="1369"/>
      <c r="CN75" s="1370"/>
      <c r="CO75" s="85"/>
    </row>
    <row r="76" spans="1:93" s="31" customFormat="1" ht="9.9499999999999993" customHeight="1" x14ac:dyDescent="0.2">
      <c r="A76" s="85"/>
      <c r="B76" s="1339"/>
      <c r="C76" s="1340"/>
      <c r="D76" s="1340"/>
      <c r="E76" s="1340"/>
      <c r="F76" s="1340"/>
      <c r="G76" s="1340"/>
      <c r="H76" s="1340"/>
      <c r="I76" s="1340"/>
      <c r="J76" s="1340"/>
      <c r="K76" s="1340"/>
      <c r="L76" s="1340"/>
      <c r="M76" s="1570"/>
      <c r="N76" s="1362"/>
      <c r="O76" s="1363"/>
      <c r="P76" s="1363"/>
      <c r="Q76" s="1363"/>
      <c r="R76" s="1363"/>
      <c r="S76" s="1363"/>
      <c r="T76" s="1363"/>
      <c r="U76" s="1363"/>
      <c r="V76" s="1363"/>
      <c r="W76" s="1363"/>
      <c r="X76" s="1363"/>
      <c r="Y76" s="1363"/>
      <c r="Z76" s="1363"/>
      <c r="AA76" s="1363"/>
      <c r="AB76" s="1364"/>
      <c r="AC76" s="1234"/>
      <c r="AD76" s="1235"/>
      <c r="AE76" s="1241"/>
      <c r="AF76" s="1261"/>
      <c r="AG76" s="1261"/>
      <c r="AH76" s="1261"/>
      <c r="AI76" s="1261"/>
      <c r="AJ76" s="1261"/>
      <c r="AK76" s="1261"/>
      <c r="AL76" s="1229"/>
      <c r="AM76" s="1229"/>
      <c r="AN76" s="1229"/>
      <c r="AO76" s="1352"/>
      <c r="AP76" s="1353"/>
      <c r="AQ76" s="1354"/>
      <c r="AR76" s="1299"/>
      <c r="AS76" s="1235"/>
      <c r="AT76" s="1241"/>
      <c r="AU76" s="1229"/>
      <c r="AV76" s="1229"/>
      <c r="AW76" s="1229"/>
      <c r="AX76" s="1229"/>
      <c r="AY76" s="1229"/>
      <c r="AZ76" s="1541"/>
      <c r="BA76" s="1234"/>
      <c r="BB76" s="1235"/>
      <c r="BC76" s="1236"/>
      <c r="BD76" s="1234"/>
      <c r="BE76" s="1235"/>
      <c r="BF76" s="1241"/>
      <c r="BG76" s="1299"/>
      <c r="BH76" s="1235"/>
      <c r="BI76" s="1241"/>
      <c r="BJ76" s="1299"/>
      <c r="BK76" s="1235"/>
      <c r="BL76" s="1241"/>
      <c r="BM76" s="1299"/>
      <c r="BN76" s="1235"/>
      <c r="BO76" s="1241"/>
      <c r="BP76" s="1299"/>
      <c r="BQ76" s="1235"/>
      <c r="BR76" s="1241"/>
      <c r="BS76" s="1299"/>
      <c r="BT76" s="1235"/>
      <c r="BU76" s="1236"/>
      <c r="BV76" s="1302"/>
      <c r="BW76" s="1235"/>
      <c r="BX76" s="1235"/>
      <c r="BY76" s="1305"/>
      <c r="BZ76" s="1418"/>
      <c r="CA76" s="1419"/>
      <c r="CB76" s="1420"/>
      <c r="CC76" s="1299"/>
      <c r="CD76" s="1235"/>
      <c r="CE76" s="1241"/>
      <c r="CF76" s="1229"/>
      <c r="CG76" s="1229"/>
      <c r="CH76" s="1229"/>
      <c r="CI76" s="1299"/>
      <c r="CJ76" s="1235"/>
      <c r="CK76" s="1236"/>
      <c r="CL76" s="1371"/>
      <c r="CM76" s="1372"/>
      <c r="CN76" s="1373"/>
      <c r="CO76" s="85"/>
    </row>
    <row r="77" spans="1:93" s="31" customFormat="1" ht="9.9499999999999993" customHeight="1" x14ac:dyDescent="0.2">
      <c r="A77" s="85"/>
      <c r="B77" s="1339"/>
      <c r="C77" s="1340"/>
      <c r="D77" s="1340"/>
      <c r="E77" s="1340"/>
      <c r="F77" s="1340"/>
      <c r="G77" s="1340"/>
      <c r="H77" s="1340"/>
      <c r="I77" s="1340"/>
      <c r="J77" s="1340"/>
      <c r="K77" s="1340"/>
      <c r="L77" s="1340"/>
      <c r="M77" s="1570"/>
      <c r="N77" s="1362"/>
      <c r="O77" s="1363"/>
      <c r="P77" s="1363"/>
      <c r="Q77" s="1363"/>
      <c r="R77" s="1363"/>
      <c r="S77" s="1363"/>
      <c r="T77" s="1363"/>
      <c r="U77" s="1363"/>
      <c r="V77" s="1363"/>
      <c r="W77" s="1363"/>
      <c r="X77" s="1363"/>
      <c r="Y77" s="1363"/>
      <c r="Z77" s="1363"/>
      <c r="AA77" s="1363"/>
      <c r="AB77" s="1364"/>
      <c r="AC77" s="1234"/>
      <c r="AD77" s="1235"/>
      <c r="AE77" s="1241"/>
      <c r="AF77" s="1261"/>
      <c r="AG77" s="1261"/>
      <c r="AH77" s="1261"/>
      <c r="AI77" s="1261"/>
      <c r="AJ77" s="1261"/>
      <c r="AK77" s="1261"/>
      <c r="AL77" s="1229"/>
      <c r="AM77" s="1229"/>
      <c r="AN77" s="1229"/>
      <c r="AO77" s="1352"/>
      <c r="AP77" s="1353"/>
      <c r="AQ77" s="1354"/>
      <c r="AR77" s="1299"/>
      <c r="AS77" s="1235"/>
      <c r="AT77" s="1241"/>
      <c r="AU77" s="1229"/>
      <c r="AV77" s="1229"/>
      <c r="AW77" s="1229"/>
      <c r="AX77" s="1229"/>
      <c r="AY77" s="1229"/>
      <c r="AZ77" s="1541"/>
      <c r="BA77" s="1234"/>
      <c r="BB77" s="1235"/>
      <c r="BC77" s="1236"/>
      <c r="BD77" s="1234"/>
      <c r="BE77" s="1235"/>
      <c r="BF77" s="1241"/>
      <c r="BG77" s="1299"/>
      <c r="BH77" s="1235"/>
      <c r="BI77" s="1241"/>
      <c r="BJ77" s="1299"/>
      <c r="BK77" s="1235"/>
      <c r="BL77" s="1241"/>
      <c r="BM77" s="1299"/>
      <c r="BN77" s="1235"/>
      <c r="BO77" s="1241"/>
      <c r="BP77" s="1299"/>
      <c r="BQ77" s="1235"/>
      <c r="BR77" s="1241"/>
      <c r="BS77" s="1299"/>
      <c r="BT77" s="1235"/>
      <c r="BU77" s="1236"/>
      <c r="BV77" s="1302"/>
      <c r="BW77" s="1235"/>
      <c r="BX77" s="1235"/>
      <c r="BY77" s="1305"/>
      <c r="BZ77" s="1418"/>
      <c r="CA77" s="1419"/>
      <c r="CB77" s="1420"/>
      <c r="CC77" s="1299"/>
      <c r="CD77" s="1235"/>
      <c r="CE77" s="1241"/>
      <c r="CF77" s="1229"/>
      <c r="CG77" s="1229"/>
      <c r="CH77" s="1229"/>
      <c r="CI77" s="1299"/>
      <c r="CJ77" s="1235"/>
      <c r="CK77" s="1236"/>
      <c r="CL77" s="1371"/>
      <c r="CM77" s="1372"/>
      <c r="CN77" s="1373"/>
      <c r="CO77" s="85"/>
    </row>
    <row r="78" spans="1:93" s="31" customFormat="1" ht="9.9499999999999993" customHeight="1" x14ac:dyDescent="0.2">
      <c r="A78" s="85"/>
      <c r="B78" s="1339"/>
      <c r="C78" s="1340"/>
      <c r="D78" s="1340"/>
      <c r="E78" s="1340"/>
      <c r="F78" s="1340"/>
      <c r="G78" s="1340"/>
      <c r="H78" s="1340"/>
      <c r="I78" s="1340"/>
      <c r="J78" s="1340"/>
      <c r="K78" s="1340"/>
      <c r="L78" s="1340"/>
      <c r="M78" s="1570"/>
      <c r="N78" s="1362"/>
      <c r="O78" s="1363"/>
      <c r="P78" s="1363"/>
      <c r="Q78" s="1363"/>
      <c r="R78" s="1363"/>
      <c r="S78" s="1363"/>
      <c r="T78" s="1363"/>
      <c r="U78" s="1363"/>
      <c r="V78" s="1363"/>
      <c r="W78" s="1363"/>
      <c r="X78" s="1363"/>
      <c r="Y78" s="1363"/>
      <c r="Z78" s="1363"/>
      <c r="AA78" s="1363"/>
      <c r="AB78" s="1364"/>
      <c r="AC78" s="1234"/>
      <c r="AD78" s="1235"/>
      <c r="AE78" s="1241"/>
      <c r="AF78" s="1299">
        <f>SUM(AF18,AF24,AF30,AF36,AF42,AF48,AF54,AF60,AF66,AF72)</f>
        <v>0</v>
      </c>
      <c r="AG78" s="1235"/>
      <c r="AH78" s="1241"/>
      <c r="AI78" s="1299">
        <f>SUM(AI18,AI24,AI30,AI36,AI42,AI48,AI54,AI60,AI66,AI72)</f>
        <v>0</v>
      </c>
      <c r="AJ78" s="1235"/>
      <c r="AK78" s="1241"/>
      <c r="AL78" s="1229"/>
      <c r="AM78" s="1229"/>
      <c r="AN78" s="1229"/>
      <c r="AO78" s="1352"/>
      <c r="AP78" s="1353"/>
      <c r="AQ78" s="1354"/>
      <c r="AR78" s="1299"/>
      <c r="AS78" s="1235"/>
      <c r="AT78" s="1241"/>
      <c r="AU78" s="1229"/>
      <c r="AV78" s="1229"/>
      <c r="AW78" s="1229"/>
      <c r="AX78" s="1229"/>
      <c r="AY78" s="1229"/>
      <c r="AZ78" s="1541"/>
      <c r="BA78" s="1234"/>
      <c r="BB78" s="1235"/>
      <c r="BC78" s="1236"/>
      <c r="BD78" s="1234"/>
      <c r="BE78" s="1235"/>
      <c r="BF78" s="1241"/>
      <c r="BG78" s="1299"/>
      <c r="BH78" s="1235"/>
      <c r="BI78" s="1241"/>
      <c r="BJ78" s="1299"/>
      <c r="BK78" s="1235"/>
      <c r="BL78" s="1241"/>
      <c r="BM78" s="1299"/>
      <c r="BN78" s="1235"/>
      <c r="BO78" s="1241"/>
      <c r="BP78" s="1299"/>
      <c r="BQ78" s="1235"/>
      <c r="BR78" s="1241"/>
      <c r="BS78" s="1299"/>
      <c r="BT78" s="1235"/>
      <c r="BU78" s="1236"/>
      <c r="BV78" s="1302"/>
      <c r="BW78" s="1235"/>
      <c r="BX78" s="1235"/>
      <c r="BY78" s="1305"/>
      <c r="BZ78" s="1418"/>
      <c r="CA78" s="1419"/>
      <c r="CB78" s="1420"/>
      <c r="CC78" s="1299"/>
      <c r="CD78" s="1235"/>
      <c r="CE78" s="1241"/>
      <c r="CF78" s="1229"/>
      <c r="CG78" s="1229"/>
      <c r="CH78" s="1229"/>
      <c r="CI78" s="1299"/>
      <c r="CJ78" s="1235"/>
      <c r="CK78" s="1236"/>
      <c r="CL78" s="1374"/>
      <c r="CM78" s="1375"/>
      <c r="CN78" s="1373"/>
      <c r="CO78" s="85"/>
    </row>
    <row r="79" spans="1:93" s="31" customFormat="1" ht="9.9499999999999993" customHeight="1" x14ac:dyDescent="0.2">
      <c r="A79" s="85"/>
      <c r="B79" s="1339"/>
      <c r="C79" s="1340"/>
      <c r="D79" s="1340"/>
      <c r="E79" s="1340"/>
      <c r="F79" s="1340"/>
      <c r="G79" s="1340"/>
      <c r="H79" s="1340"/>
      <c r="I79" s="1340"/>
      <c r="J79" s="1340"/>
      <c r="K79" s="1340"/>
      <c r="L79" s="1340"/>
      <c r="M79" s="1570"/>
      <c r="N79" s="1362"/>
      <c r="O79" s="1363"/>
      <c r="P79" s="1363"/>
      <c r="Q79" s="1363"/>
      <c r="R79" s="1363"/>
      <c r="S79" s="1363"/>
      <c r="T79" s="1363"/>
      <c r="U79" s="1363"/>
      <c r="V79" s="1363"/>
      <c r="W79" s="1363"/>
      <c r="X79" s="1363"/>
      <c r="Y79" s="1363"/>
      <c r="Z79" s="1363"/>
      <c r="AA79" s="1363"/>
      <c r="AB79" s="1364"/>
      <c r="AC79" s="1234"/>
      <c r="AD79" s="1235"/>
      <c r="AE79" s="1241"/>
      <c r="AF79" s="1299"/>
      <c r="AG79" s="1235"/>
      <c r="AH79" s="1241"/>
      <c r="AI79" s="1299"/>
      <c r="AJ79" s="1235"/>
      <c r="AK79" s="1241"/>
      <c r="AL79" s="1229"/>
      <c r="AM79" s="1229"/>
      <c r="AN79" s="1229"/>
      <c r="AO79" s="1352"/>
      <c r="AP79" s="1353"/>
      <c r="AQ79" s="1354"/>
      <c r="AR79" s="1299"/>
      <c r="AS79" s="1235"/>
      <c r="AT79" s="1241"/>
      <c r="AU79" s="1229"/>
      <c r="AV79" s="1229"/>
      <c r="AW79" s="1229"/>
      <c r="AX79" s="1229"/>
      <c r="AY79" s="1229"/>
      <c r="AZ79" s="1541"/>
      <c r="BA79" s="1234"/>
      <c r="BB79" s="1235"/>
      <c r="BC79" s="1236"/>
      <c r="BD79" s="1234"/>
      <c r="BE79" s="1235"/>
      <c r="BF79" s="1241"/>
      <c r="BG79" s="1299"/>
      <c r="BH79" s="1235"/>
      <c r="BI79" s="1241"/>
      <c r="BJ79" s="1299"/>
      <c r="BK79" s="1235"/>
      <c r="BL79" s="1241"/>
      <c r="BM79" s="1299"/>
      <c r="BN79" s="1235"/>
      <c r="BO79" s="1241"/>
      <c r="BP79" s="1299"/>
      <c r="BQ79" s="1235"/>
      <c r="BR79" s="1241"/>
      <c r="BS79" s="1299"/>
      <c r="BT79" s="1235"/>
      <c r="BU79" s="1236"/>
      <c r="BV79" s="1302"/>
      <c r="BW79" s="1235"/>
      <c r="BX79" s="1235"/>
      <c r="BY79" s="1305"/>
      <c r="BZ79" s="1418"/>
      <c r="CA79" s="1419"/>
      <c r="CB79" s="1420"/>
      <c r="CC79" s="1299"/>
      <c r="CD79" s="1235"/>
      <c r="CE79" s="1241"/>
      <c r="CF79" s="1229"/>
      <c r="CG79" s="1229"/>
      <c r="CH79" s="1229"/>
      <c r="CI79" s="1299"/>
      <c r="CJ79" s="1235"/>
      <c r="CK79" s="1236"/>
      <c r="CL79" s="1374"/>
      <c r="CM79" s="1375"/>
      <c r="CN79" s="1373"/>
      <c r="CO79" s="85"/>
    </row>
    <row r="80" spans="1:93" s="31" customFormat="1" ht="9.9499999999999993" customHeight="1" thickBot="1" x14ac:dyDescent="0.25">
      <c r="A80" s="85"/>
      <c r="B80" s="1341"/>
      <c r="C80" s="1342"/>
      <c r="D80" s="1342"/>
      <c r="E80" s="1342"/>
      <c r="F80" s="1342"/>
      <c r="G80" s="1342"/>
      <c r="H80" s="1342"/>
      <c r="I80" s="1342"/>
      <c r="J80" s="1342"/>
      <c r="K80" s="1342"/>
      <c r="L80" s="1342"/>
      <c r="M80" s="1571"/>
      <c r="N80" s="1365"/>
      <c r="O80" s="1366"/>
      <c r="P80" s="1366"/>
      <c r="Q80" s="1366"/>
      <c r="R80" s="1366"/>
      <c r="S80" s="1366"/>
      <c r="T80" s="1366"/>
      <c r="U80" s="1366"/>
      <c r="V80" s="1366"/>
      <c r="W80" s="1366"/>
      <c r="X80" s="1366"/>
      <c r="Y80" s="1366"/>
      <c r="Z80" s="1366"/>
      <c r="AA80" s="1366"/>
      <c r="AB80" s="1367"/>
      <c r="AC80" s="1237"/>
      <c r="AD80" s="1238"/>
      <c r="AE80" s="1242"/>
      <c r="AF80" s="1300"/>
      <c r="AG80" s="1238"/>
      <c r="AH80" s="1242"/>
      <c r="AI80" s="1300"/>
      <c r="AJ80" s="1238"/>
      <c r="AK80" s="1242"/>
      <c r="AL80" s="1230"/>
      <c r="AM80" s="1230"/>
      <c r="AN80" s="1230"/>
      <c r="AO80" s="1355"/>
      <c r="AP80" s="1356"/>
      <c r="AQ80" s="1357"/>
      <c r="AR80" s="1300"/>
      <c r="AS80" s="1238"/>
      <c r="AT80" s="1242"/>
      <c r="AU80" s="1230"/>
      <c r="AV80" s="1230"/>
      <c r="AW80" s="1230"/>
      <c r="AX80" s="1230"/>
      <c r="AY80" s="1230"/>
      <c r="AZ80" s="1542"/>
      <c r="BA80" s="1237"/>
      <c r="BB80" s="1238"/>
      <c r="BC80" s="1239"/>
      <c r="BD80" s="1237"/>
      <c r="BE80" s="1238"/>
      <c r="BF80" s="1242"/>
      <c r="BG80" s="1300"/>
      <c r="BH80" s="1238"/>
      <c r="BI80" s="1242"/>
      <c r="BJ80" s="1300"/>
      <c r="BK80" s="1238"/>
      <c r="BL80" s="1242"/>
      <c r="BM80" s="1300"/>
      <c r="BN80" s="1238"/>
      <c r="BO80" s="1242"/>
      <c r="BP80" s="1300"/>
      <c r="BQ80" s="1238"/>
      <c r="BR80" s="1242"/>
      <c r="BS80" s="1300"/>
      <c r="BT80" s="1238"/>
      <c r="BU80" s="1239"/>
      <c r="BV80" s="1303"/>
      <c r="BW80" s="1238"/>
      <c r="BX80" s="1238"/>
      <c r="BY80" s="1306"/>
      <c r="BZ80" s="1421"/>
      <c r="CA80" s="1422"/>
      <c r="CB80" s="1423"/>
      <c r="CC80" s="1300"/>
      <c r="CD80" s="1238"/>
      <c r="CE80" s="1242"/>
      <c r="CF80" s="1230"/>
      <c r="CG80" s="1230"/>
      <c r="CH80" s="1230"/>
      <c r="CI80" s="1300"/>
      <c r="CJ80" s="1238"/>
      <c r="CK80" s="1239"/>
      <c r="CL80" s="1376"/>
      <c r="CM80" s="1377"/>
      <c r="CN80" s="1378"/>
      <c r="CO80" s="85"/>
    </row>
    <row r="81" spans="1:93" s="18" customFormat="1" ht="14.1" customHeight="1" x14ac:dyDescent="0.2">
      <c r="A81" s="53"/>
      <c r="B81" s="46"/>
      <c r="C81" s="46"/>
      <c r="D81" s="46"/>
      <c r="E81" s="94"/>
      <c r="F81" s="53"/>
      <c r="G81" s="53"/>
      <c r="H81" s="53"/>
      <c r="I81" s="53"/>
      <c r="J81" s="53"/>
      <c r="K81" s="53"/>
      <c r="L81" s="53"/>
      <c r="M81" s="53"/>
      <c r="N81" s="1348" t="s">
        <v>64</v>
      </c>
      <c r="O81" s="1348"/>
      <c r="P81" s="1348"/>
      <c r="Q81" s="33" t="s">
        <v>65</v>
      </c>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32"/>
      <c r="AS81" s="32"/>
      <c r="AT81" s="32"/>
      <c r="AU81" s="32"/>
      <c r="AV81" s="32"/>
      <c r="AW81" s="32"/>
      <c r="AX81" s="32"/>
      <c r="AY81" s="32"/>
      <c r="AZ81" s="32"/>
      <c r="BA81" s="9"/>
      <c r="BB81" s="9"/>
      <c r="BC81" s="9"/>
      <c r="BD81" s="9"/>
      <c r="BE81" s="9"/>
      <c r="BF81" s="9"/>
      <c r="BG81" s="9"/>
      <c r="BH81" s="9"/>
      <c r="BI81" s="9"/>
      <c r="BJ81" s="9"/>
      <c r="BK81" s="9"/>
      <c r="BL81" s="9"/>
      <c r="BM81" s="9"/>
      <c r="BN81" s="9"/>
      <c r="BO81" s="9"/>
      <c r="BP81" s="9"/>
      <c r="BQ81" s="9"/>
      <c r="BR81" s="9"/>
      <c r="BS81" s="9"/>
      <c r="BT81" s="9"/>
      <c r="BU81" s="9"/>
      <c r="BV81" s="9"/>
      <c r="BW81" s="9"/>
      <c r="BX81" s="9" t="s">
        <v>155</v>
      </c>
      <c r="BY81" s="9"/>
      <c r="BZ81" s="9"/>
      <c r="CA81" s="9"/>
      <c r="CB81" s="9"/>
      <c r="CC81" s="9"/>
      <c r="CE81" s="9"/>
      <c r="CF81" s="9"/>
      <c r="CG81" s="9"/>
      <c r="CH81" s="9"/>
      <c r="CI81" s="9"/>
      <c r="CJ81" s="9"/>
      <c r="CK81" s="9"/>
      <c r="CL81" s="9"/>
      <c r="CM81" s="9"/>
      <c r="CN81" s="9"/>
      <c r="CO81" s="53"/>
    </row>
    <row r="82" spans="1:93" s="18" customFormat="1" ht="14.1" customHeight="1" x14ac:dyDescent="0.2">
      <c r="A82" s="53"/>
      <c r="B82" s="46"/>
      <c r="C82" s="46"/>
      <c r="D82" s="46"/>
      <c r="E82" s="94"/>
      <c r="F82" s="53"/>
      <c r="G82" s="53"/>
      <c r="H82" s="53"/>
      <c r="I82" s="53"/>
      <c r="J82" s="53"/>
      <c r="K82" s="53"/>
      <c r="L82" s="53"/>
      <c r="M82" s="53"/>
      <c r="N82" s="1347" t="s">
        <v>66</v>
      </c>
      <c r="O82" s="1347"/>
      <c r="P82" s="1347"/>
      <c r="Q82" s="33" t="s">
        <v>67</v>
      </c>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32"/>
      <c r="AS82" s="32"/>
      <c r="AT82" s="32"/>
      <c r="AU82" s="32"/>
      <c r="AV82" s="32"/>
      <c r="AW82" s="32"/>
      <c r="AX82" s="32"/>
      <c r="AY82" s="32"/>
      <c r="AZ82" s="32"/>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E82" s="9"/>
      <c r="CF82" s="9"/>
      <c r="CG82" s="9"/>
      <c r="CH82" s="9"/>
      <c r="CI82" s="9"/>
      <c r="CJ82" s="9"/>
      <c r="CK82" s="9"/>
      <c r="CL82" s="9"/>
      <c r="CM82" s="9"/>
      <c r="CN82" s="9"/>
      <c r="CO82" s="53"/>
    </row>
    <row r="83" spans="1:93" s="20" customFormat="1" ht="14.1" customHeight="1" x14ac:dyDescent="0.2">
      <c r="A83" s="57"/>
      <c r="B83" s="95"/>
      <c r="C83" s="95"/>
      <c r="D83" s="95"/>
      <c r="E83" s="96"/>
      <c r="F83" s="97"/>
      <c r="G83" s="57"/>
      <c r="H83" s="57"/>
      <c r="I83" s="57"/>
      <c r="J83" s="57"/>
      <c r="K83" s="57"/>
      <c r="L83" s="57"/>
      <c r="M83" s="57"/>
      <c r="N83" s="1347" t="s">
        <v>68</v>
      </c>
      <c r="O83" s="1347"/>
      <c r="P83" s="1347"/>
      <c r="Q83" s="33" t="s">
        <v>69</v>
      </c>
      <c r="R83" s="36"/>
      <c r="S83" s="36"/>
      <c r="T83" s="36"/>
      <c r="U83" s="36"/>
      <c r="V83" s="36"/>
      <c r="W83" s="36"/>
      <c r="X83" s="36"/>
      <c r="Y83" s="36"/>
      <c r="Z83" s="36"/>
      <c r="AA83" s="36"/>
      <c r="AG83" s="37"/>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8"/>
      <c r="BN83" s="39"/>
      <c r="BO83" s="39"/>
      <c r="BP83" s="39"/>
      <c r="BQ83" s="39"/>
      <c r="BR83" s="37"/>
      <c r="BS83" s="19"/>
      <c r="BT83" s="19"/>
      <c r="CC83" s="40"/>
      <c r="CD83" s="40"/>
      <c r="CE83" s="40"/>
      <c r="CF83" s="40"/>
      <c r="CG83" s="41"/>
      <c r="CH83" s="41"/>
      <c r="CI83" s="41"/>
      <c r="CJ83" s="41"/>
      <c r="CK83" s="41"/>
      <c r="CL83" s="41"/>
      <c r="CM83" s="41"/>
      <c r="CN83" s="41"/>
      <c r="CO83" s="57"/>
    </row>
    <row r="84" spans="1:93" s="9" customFormat="1" ht="14.1" customHeight="1" x14ac:dyDescent="0.2">
      <c r="A84" s="46"/>
      <c r="B84" s="98"/>
      <c r="C84" s="98"/>
      <c r="D84" s="98"/>
      <c r="E84" s="46"/>
      <c r="F84" s="46"/>
      <c r="G84" s="46"/>
      <c r="H84" s="46"/>
      <c r="I84" s="46"/>
      <c r="J84" s="46"/>
      <c r="K84" s="46"/>
      <c r="L84" s="46"/>
      <c r="M84" s="46"/>
      <c r="N84" s="1347" t="s">
        <v>70</v>
      </c>
      <c r="O84" s="1347"/>
      <c r="P84" s="1347"/>
      <c r="Q84" s="33" t="s">
        <v>71</v>
      </c>
      <c r="R84" s="42"/>
      <c r="S84" s="42"/>
      <c r="T84" s="42"/>
      <c r="U84" s="42"/>
      <c r="V84" s="42"/>
      <c r="W84" s="42"/>
      <c r="X84" s="42"/>
      <c r="Y84" s="42"/>
      <c r="Z84" s="42"/>
      <c r="AA84" s="42"/>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43"/>
      <c r="BN84" s="39"/>
      <c r="BO84" s="39"/>
      <c r="BP84" s="39"/>
      <c r="BQ84" s="39"/>
      <c r="BR84" s="39"/>
      <c r="BS84" s="39"/>
      <c r="BT84" s="39"/>
      <c r="CC84" s="44"/>
      <c r="CG84" s="44"/>
      <c r="CK84" s="44"/>
      <c r="CO84" s="46"/>
    </row>
    <row r="85" spans="1:93" s="17" customFormat="1" ht="9.9499999999999993" customHeight="1" x14ac:dyDescent="0.2">
      <c r="A85" s="50"/>
      <c r="B85" s="99"/>
      <c r="C85" s="99"/>
      <c r="D85" s="99"/>
      <c r="E85" s="46"/>
      <c r="F85" s="46"/>
      <c r="G85" s="50"/>
      <c r="H85" s="50"/>
      <c r="I85" s="50"/>
      <c r="J85" s="50"/>
      <c r="K85" s="50"/>
      <c r="L85" s="50"/>
      <c r="M85" s="50"/>
      <c r="R85" s="42"/>
      <c r="S85" s="42"/>
      <c r="T85" s="42"/>
      <c r="U85" s="42"/>
      <c r="V85" s="42"/>
      <c r="W85" s="42"/>
      <c r="X85" s="42"/>
      <c r="Y85" s="42"/>
      <c r="Z85" s="42"/>
      <c r="AA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39"/>
      <c r="BN85" s="39"/>
      <c r="BO85" s="39"/>
      <c r="BP85" s="39"/>
      <c r="BQ85" s="39"/>
      <c r="BR85" s="39"/>
      <c r="BS85" s="39"/>
      <c r="BT85" s="39"/>
      <c r="CC85" s="9"/>
      <c r="CD85" s="9"/>
      <c r="CE85" s="9"/>
      <c r="CF85" s="9"/>
      <c r="CG85" s="9"/>
      <c r="CH85" s="9"/>
      <c r="CI85" s="9"/>
      <c r="CJ85" s="9"/>
      <c r="CK85" s="9"/>
      <c r="CL85" s="9"/>
      <c r="CM85" s="9"/>
      <c r="CN85" s="9"/>
      <c r="CO85" s="50"/>
    </row>
    <row r="86" spans="1:93" ht="14.1" customHeight="1" x14ac:dyDescent="0.2">
      <c r="A86" s="52"/>
      <c r="N86" s="52"/>
      <c r="O86" s="52"/>
      <c r="P86" s="52"/>
      <c r="Q86" s="52"/>
      <c r="R86" s="52"/>
      <c r="S86" s="52"/>
      <c r="T86" s="52"/>
      <c r="U86" s="52"/>
      <c r="V86" s="52"/>
      <c r="W86" s="52"/>
      <c r="X86" s="52"/>
      <c r="Y86" s="52"/>
      <c r="Z86" s="52"/>
      <c r="AA86" s="52"/>
      <c r="AB86" s="53"/>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row>
    <row r="87" spans="1:93" ht="14.1" hidden="1" customHeight="1" x14ac:dyDescent="0.2"/>
    <row r="88" spans="1:93" ht="14.1" hidden="1" customHeight="1" x14ac:dyDescent="0.2"/>
  </sheetData>
  <sheetProtection sheet="1" objects="1" scenarios="1"/>
  <mergeCells count="619">
    <mergeCell ref="CK7:CM7"/>
    <mergeCell ref="CL51:CN56"/>
    <mergeCell ref="CF51:CH52"/>
    <mergeCell ref="CL57:CN62"/>
    <mergeCell ref="CB71:CB72"/>
    <mergeCell ref="CF71:CH72"/>
    <mergeCell ref="CB69:CB70"/>
    <mergeCell ref="CL39:CN44"/>
    <mergeCell ref="CL33:CN38"/>
    <mergeCell ref="CF35:CH36"/>
    <mergeCell ref="CL63:CN68"/>
    <mergeCell ref="CF63:CH64"/>
    <mergeCell ref="CC65:CE66"/>
    <mergeCell ref="CF65:CH66"/>
    <mergeCell ref="CC63:CE64"/>
    <mergeCell ref="CI63:CK68"/>
    <mergeCell ref="CL45:CN50"/>
    <mergeCell ref="CB41:CB42"/>
    <mergeCell ref="CC41:CE42"/>
    <mergeCell ref="CF41:CH42"/>
    <mergeCell ref="CC43:CE44"/>
    <mergeCell ref="CF43:CH44"/>
    <mergeCell ref="CI39:CK44"/>
    <mergeCell ref="CI33:CK38"/>
    <mergeCell ref="CI5:CN5"/>
    <mergeCell ref="AL45:AN50"/>
    <mergeCell ref="BS69:BU74"/>
    <mergeCell ref="BP69:BR74"/>
    <mergeCell ref="CC71:CE72"/>
    <mergeCell ref="CB63:CB64"/>
    <mergeCell ref="CB73:CB74"/>
    <mergeCell ref="BV69:BV70"/>
    <mergeCell ref="BV73:BV74"/>
    <mergeCell ref="BZ69:BZ70"/>
    <mergeCell ref="BW73:BY74"/>
    <mergeCell ref="BW71:BY72"/>
    <mergeCell ref="BZ71:BZ72"/>
    <mergeCell ref="AV4:BF5"/>
    <mergeCell ref="BD7:BH7"/>
    <mergeCell ref="AW7:AY7"/>
    <mergeCell ref="BA7:BC7"/>
    <mergeCell ref="CL69:CN74"/>
    <mergeCell ref="CF69:CH70"/>
    <mergeCell ref="CI69:CK74"/>
    <mergeCell ref="CF5:CH5"/>
    <mergeCell ref="BJ69:BL74"/>
    <mergeCell ref="CH7:CJ7"/>
    <mergeCell ref="BM69:BO74"/>
    <mergeCell ref="B9:D14"/>
    <mergeCell ref="B15:D20"/>
    <mergeCell ref="B21:D26"/>
    <mergeCell ref="CF61:CH62"/>
    <mergeCell ref="CF53:CH54"/>
    <mergeCell ref="CF67:CH68"/>
    <mergeCell ref="E75:G80"/>
    <mergeCell ref="H75:J80"/>
    <mergeCell ref="K75:M80"/>
    <mergeCell ref="H45:J50"/>
    <mergeCell ref="K45:M50"/>
    <mergeCell ref="E51:G56"/>
    <mergeCell ref="H51:J56"/>
    <mergeCell ref="K51:M56"/>
    <mergeCell ref="K57:M62"/>
    <mergeCell ref="E63:G68"/>
    <mergeCell ref="H63:J68"/>
    <mergeCell ref="K63:M68"/>
    <mergeCell ref="BG69:BI74"/>
    <mergeCell ref="AO57:AQ62"/>
    <mergeCell ref="AI69:AK71"/>
    <mergeCell ref="AL69:AN74"/>
    <mergeCell ref="BD51:BF56"/>
    <mergeCell ref="BM75:BO80"/>
    <mergeCell ref="B75:D80"/>
    <mergeCell ref="B45:D50"/>
    <mergeCell ref="B51:D56"/>
    <mergeCell ref="B57:D62"/>
    <mergeCell ref="B63:D68"/>
    <mergeCell ref="N5:O5"/>
    <mergeCell ref="BM15:BO20"/>
    <mergeCell ref="BM21:BO26"/>
    <mergeCell ref="BM39:BO44"/>
    <mergeCell ref="BD39:BF44"/>
    <mergeCell ref="BM33:BO38"/>
    <mergeCell ref="BG39:BI44"/>
    <mergeCell ref="BJ39:BL44"/>
    <mergeCell ref="BG33:BI38"/>
    <mergeCell ref="BG4:BH5"/>
    <mergeCell ref="H15:J20"/>
    <mergeCell ref="K15:M20"/>
    <mergeCell ref="E21:G26"/>
    <mergeCell ref="H21:J26"/>
    <mergeCell ref="K21:M26"/>
    <mergeCell ref="E27:G32"/>
    <mergeCell ref="H27:J32"/>
    <mergeCell ref="K27:M32"/>
    <mergeCell ref="E33:G38"/>
    <mergeCell ref="N84:P84"/>
    <mergeCell ref="N82:P82"/>
    <mergeCell ref="AF69:AH71"/>
    <mergeCell ref="AF72:AH74"/>
    <mergeCell ref="AO69:AQ74"/>
    <mergeCell ref="BA63:BC68"/>
    <mergeCell ref="N9:T10"/>
    <mergeCell ref="AF24:AH26"/>
    <mergeCell ref="AI24:AK26"/>
    <mergeCell ref="AI45:AK47"/>
    <mergeCell ref="AI48:AK50"/>
    <mergeCell ref="AX75:AZ80"/>
    <mergeCell ref="AU75:AW80"/>
    <mergeCell ref="BA75:BC80"/>
    <mergeCell ref="BA69:BC74"/>
    <mergeCell ref="AX45:AZ50"/>
    <mergeCell ref="U9:X10"/>
    <mergeCell ref="N13:X14"/>
    <mergeCell ref="U27:X28"/>
    <mergeCell ref="N11:X12"/>
    <mergeCell ref="N25:X26"/>
    <mergeCell ref="AU51:AW56"/>
    <mergeCell ref="BA51:BC56"/>
    <mergeCell ref="N83:P83"/>
    <mergeCell ref="A69:A74"/>
    <mergeCell ref="N69:T70"/>
    <mergeCell ref="U69:X70"/>
    <mergeCell ref="Y69:Y74"/>
    <mergeCell ref="N73:X74"/>
    <mergeCell ref="N71:X72"/>
    <mergeCell ref="BA21:BC26"/>
    <mergeCell ref="BA27:BC32"/>
    <mergeCell ref="AR45:AT50"/>
    <mergeCell ref="AU33:AW38"/>
    <mergeCell ref="AR39:AT44"/>
    <mergeCell ref="BA39:BC44"/>
    <mergeCell ref="AR33:AT38"/>
    <mergeCell ref="BA33:BC38"/>
    <mergeCell ref="AU39:AW44"/>
    <mergeCell ref="AX33:AZ38"/>
    <mergeCell ref="AU57:AW62"/>
    <mergeCell ref="AR57:AT62"/>
    <mergeCell ref="BA57:BC62"/>
    <mergeCell ref="AX57:AZ62"/>
    <mergeCell ref="AR63:AT68"/>
    <mergeCell ref="AR69:AT74"/>
    <mergeCell ref="AU69:AW74"/>
    <mergeCell ref="AX69:AZ74"/>
    <mergeCell ref="H33:J38"/>
    <mergeCell ref="K33:M38"/>
    <mergeCell ref="B69:D74"/>
    <mergeCell ref="AI57:AK59"/>
    <mergeCell ref="AF54:AH56"/>
    <mergeCell ref="AF51:AH53"/>
    <mergeCell ref="Y57:Y62"/>
    <mergeCell ref="Z66:AB68"/>
    <mergeCell ref="Z69:AB71"/>
    <mergeCell ref="Z72:AB74"/>
    <mergeCell ref="AF60:AH62"/>
    <mergeCell ref="E69:G74"/>
    <mergeCell ref="H69:J74"/>
    <mergeCell ref="K69:M74"/>
    <mergeCell ref="AC69:AE74"/>
    <mergeCell ref="E57:G62"/>
    <mergeCell ref="H57:J62"/>
    <mergeCell ref="Z45:AB47"/>
    <mergeCell ref="AF45:AH47"/>
    <mergeCell ref="AC45:AE50"/>
    <mergeCell ref="Z48:AB50"/>
    <mergeCell ref="Z51:AB53"/>
    <mergeCell ref="Z54:AB56"/>
    <mergeCell ref="AF39:AH41"/>
    <mergeCell ref="N81:P81"/>
    <mergeCell ref="AC75:AE80"/>
    <mergeCell ref="Y51:Y56"/>
    <mergeCell ref="AF78:AH80"/>
    <mergeCell ref="AI75:AK77"/>
    <mergeCell ref="AI78:AK80"/>
    <mergeCell ref="AF75:AH77"/>
    <mergeCell ref="N75:AB80"/>
    <mergeCell ref="AL51:AN56"/>
    <mergeCell ref="AI54:AK56"/>
    <mergeCell ref="AL75:AN80"/>
    <mergeCell ref="AL63:AN68"/>
    <mergeCell ref="Y63:Y68"/>
    <mergeCell ref="AF66:AH68"/>
    <mergeCell ref="AI60:AK62"/>
    <mergeCell ref="AC51:AE56"/>
    <mergeCell ref="AF57:AH59"/>
    <mergeCell ref="AC63:AE68"/>
    <mergeCell ref="AF63:AH65"/>
    <mergeCell ref="AI72:AK74"/>
    <mergeCell ref="Z63:AB65"/>
    <mergeCell ref="Z60:AB62"/>
    <mergeCell ref="AL57:AN62"/>
    <mergeCell ref="AI63:AK65"/>
    <mergeCell ref="E9:G14"/>
    <mergeCell ref="H9:J14"/>
    <mergeCell ref="K9:M14"/>
    <mergeCell ref="E15:G20"/>
    <mergeCell ref="BW53:BY54"/>
    <mergeCell ref="BA45:BC50"/>
    <mergeCell ref="BJ33:BL38"/>
    <mergeCell ref="BP27:BR32"/>
    <mergeCell ref="BG21:BI26"/>
    <mergeCell ref="BP33:BR38"/>
    <mergeCell ref="BP39:BR44"/>
    <mergeCell ref="BJ27:BL32"/>
    <mergeCell ref="AR27:AT32"/>
    <mergeCell ref="AO39:AQ44"/>
    <mergeCell ref="AO45:AQ50"/>
    <mergeCell ref="AL39:AN44"/>
    <mergeCell ref="AX21:AZ26"/>
    <mergeCell ref="AU21:AW26"/>
    <mergeCell ref="AR21:AT26"/>
    <mergeCell ref="E45:G50"/>
    <mergeCell ref="AL9:AN14"/>
    <mergeCell ref="E39:G44"/>
    <mergeCell ref="H39:J44"/>
    <mergeCell ref="K39:M44"/>
    <mergeCell ref="AI66:AK68"/>
    <mergeCell ref="BP63:BR68"/>
    <mergeCell ref="AC57:AE62"/>
    <mergeCell ref="BG63:BI68"/>
    <mergeCell ref="N21:T22"/>
    <mergeCell ref="AO75:AQ80"/>
    <mergeCell ref="BM57:BO62"/>
    <mergeCell ref="BP57:BR62"/>
    <mergeCell ref="BJ57:BL62"/>
    <mergeCell ref="AU45:AW50"/>
    <mergeCell ref="AR51:AT56"/>
    <mergeCell ref="AO51:AQ56"/>
    <mergeCell ref="AF48:AH50"/>
    <mergeCell ref="Z39:AB41"/>
    <mergeCell ref="Z42:AB44"/>
    <mergeCell ref="BJ75:BL80"/>
    <mergeCell ref="BD75:BF80"/>
    <mergeCell ref="BG75:BI80"/>
    <mergeCell ref="AX63:AZ68"/>
    <mergeCell ref="AR75:AT80"/>
    <mergeCell ref="AU63:AW68"/>
    <mergeCell ref="AO63:AQ68"/>
    <mergeCell ref="BD57:BF62"/>
    <mergeCell ref="BW75:BY80"/>
    <mergeCell ref="BM63:BO68"/>
    <mergeCell ref="BV65:BV66"/>
    <mergeCell ref="BJ63:BL68"/>
    <mergeCell ref="BP75:BR80"/>
    <mergeCell ref="BS75:BU80"/>
    <mergeCell ref="BV75:BV80"/>
    <mergeCell ref="BS63:BU68"/>
    <mergeCell ref="BV63:BV64"/>
    <mergeCell ref="BW63:BY64"/>
    <mergeCell ref="BW67:BY68"/>
    <mergeCell ref="CC75:CE80"/>
    <mergeCell ref="CI75:CK80"/>
    <mergeCell ref="BZ75:CB80"/>
    <mergeCell ref="CL75:CN80"/>
    <mergeCell ref="CF75:CH80"/>
    <mergeCell ref="CC55:CE56"/>
    <mergeCell ref="CF59:CH60"/>
    <mergeCell ref="CA55:CA56"/>
    <mergeCell ref="CF55:CH56"/>
    <mergeCell ref="CC57:CE58"/>
    <mergeCell ref="CB55:CB56"/>
    <mergeCell ref="CF57:CH58"/>
    <mergeCell ref="CB57:CB58"/>
    <mergeCell ref="CC59:CE60"/>
    <mergeCell ref="CB59:CB60"/>
    <mergeCell ref="CA57:CA58"/>
    <mergeCell ref="CA59:CA60"/>
    <mergeCell ref="BZ55:BZ56"/>
    <mergeCell ref="BZ57:BZ58"/>
    <mergeCell ref="CA65:CA66"/>
    <mergeCell ref="CA61:CA62"/>
    <mergeCell ref="CB61:CB62"/>
    <mergeCell ref="CC61:CE62"/>
    <mergeCell ref="CB65:CB66"/>
    <mergeCell ref="CF73:CH74"/>
    <mergeCell ref="CC67:CE68"/>
    <mergeCell ref="BZ67:BZ68"/>
    <mergeCell ref="BV67:BV68"/>
    <mergeCell ref="BZ63:BZ64"/>
    <mergeCell ref="BZ65:BZ66"/>
    <mergeCell ref="BW65:BY66"/>
    <mergeCell ref="BV71:BV72"/>
    <mergeCell ref="CC69:CE70"/>
    <mergeCell ref="BZ73:BZ74"/>
    <mergeCell ref="CA73:CA74"/>
    <mergeCell ref="CA69:CA70"/>
    <mergeCell ref="BW69:BY70"/>
    <mergeCell ref="CA71:CA72"/>
    <mergeCell ref="CA67:CA68"/>
    <mergeCell ref="CB67:CB68"/>
    <mergeCell ref="CA63:CA64"/>
    <mergeCell ref="BG57:BI62"/>
    <mergeCell ref="BD69:BF74"/>
    <mergeCell ref="BS57:BU62"/>
    <mergeCell ref="BV55:BV56"/>
    <mergeCell ref="BZ53:BZ54"/>
    <mergeCell ref="BW55:BY56"/>
    <mergeCell ref="BV59:BV60"/>
    <mergeCell ref="BW59:BY60"/>
    <mergeCell ref="CC73:CE74"/>
    <mergeCell ref="BD63:BF68"/>
    <mergeCell ref="BZ51:BZ52"/>
    <mergeCell ref="BS51:BU56"/>
    <mergeCell ref="BV51:BV52"/>
    <mergeCell ref="CI57:CK62"/>
    <mergeCell ref="BW61:BY62"/>
    <mergeCell ref="BZ61:BZ62"/>
    <mergeCell ref="CB53:CB54"/>
    <mergeCell ref="CC53:CE54"/>
    <mergeCell ref="CA53:CA54"/>
    <mergeCell ref="CC51:CE52"/>
    <mergeCell ref="CB51:CB52"/>
    <mergeCell ref="BZ59:BZ60"/>
    <mergeCell ref="CI51:CK56"/>
    <mergeCell ref="CA51:CA52"/>
    <mergeCell ref="BV61:BV62"/>
    <mergeCell ref="BW51:BY52"/>
    <mergeCell ref="BV53:BV54"/>
    <mergeCell ref="BW57:BY58"/>
    <mergeCell ref="BV57:BV58"/>
    <mergeCell ref="CI45:CK50"/>
    <mergeCell ref="BZ45:BZ46"/>
    <mergeCell ref="BW49:BY50"/>
    <mergeCell ref="BZ49:BZ50"/>
    <mergeCell ref="BW47:BY48"/>
    <mergeCell ref="CC45:CE46"/>
    <mergeCell ref="CC47:CE48"/>
    <mergeCell ref="BW45:BY46"/>
    <mergeCell ref="CC49:CE50"/>
    <mergeCell ref="CA45:CA46"/>
    <mergeCell ref="CB45:CB46"/>
    <mergeCell ref="CF49:CH50"/>
    <mergeCell ref="CA49:CA50"/>
    <mergeCell ref="CB49:CB50"/>
    <mergeCell ref="CF45:CH46"/>
    <mergeCell ref="CF47:CH48"/>
    <mergeCell ref="CA47:CA48"/>
    <mergeCell ref="CB47:CB48"/>
    <mergeCell ref="CB37:CB38"/>
    <mergeCell ref="BS39:BU44"/>
    <mergeCell ref="BV39:BV40"/>
    <mergeCell ref="BV43:BV44"/>
    <mergeCell ref="BV41:BV42"/>
    <mergeCell ref="BW39:BY40"/>
    <mergeCell ref="BS33:BU38"/>
    <mergeCell ref="BV45:BV46"/>
    <mergeCell ref="BV47:BV48"/>
    <mergeCell ref="CA33:CA34"/>
    <mergeCell ref="BV37:BV38"/>
    <mergeCell ref="CA43:CA44"/>
    <mergeCell ref="CA39:CA40"/>
    <mergeCell ref="BW41:BY42"/>
    <mergeCell ref="BZ39:BZ40"/>
    <mergeCell ref="BZ41:BZ42"/>
    <mergeCell ref="BZ43:BZ44"/>
    <mergeCell ref="BW43:BY44"/>
    <mergeCell ref="BW37:BY38"/>
    <mergeCell ref="BW35:BY36"/>
    <mergeCell ref="BD45:BF50"/>
    <mergeCell ref="CC39:CE40"/>
    <mergeCell ref="CB43:CB44"/>
    <mergeCell ref="BZ35:BZ36"/>
    <mergeCell ref="BZ37:BZ38"/>
    <mergeCell ref="BV35:BV36"/>
    <mergeCell ref="BG45:BI50"/>
    <mergeCell ref="BJ45:BL50"/>
    <mergeCell ref="BM45:BO50"/>
    <mergeCell ref="BS45:BU50"/>
    <mergeCell ref="BZ47:BZ48"/>
    <mergeCell ref="BV49:BV50"/>
    <mergeCell ref="CF39:CH40"/>
    <mergeCell ref="CB39:CB40"/>
    <mergeCell ref="CF33:CH34"/>
    <mergeCell ref="CC35:CE36"/>
    <mergeCell ref="CB35:CB36"/>
    <mergeCell ref="CA41:CA42"/>
    <mergeCell ref="CF37:CH38"/>
    <mergeCell ref="CL27:CN32"/>
    <mergeCell ref="CA27:CA28"/>
    <mergeCell ref="CA31:CA32"/>
    <mergeCell ref="CB27:CB28"/>
    <mergeCell ref="CB29:CB30"/>
    <mergeCell ref="CC29:CE30"/>
    <mergeCell ref="CF31:CH32"/>
    <mergeCell ref="CF27:CH28"/>
    <mergeCell ref="CI27:CK32"/>
    <mergeCell ref="CA29:CA30"/>
    <mergeCell ref="CF29:CH30"/>
    <mergeCell ref="CC27:CE28"/>
    <mergeCell ref="CB31:CB32"/>
    <mergeCell ref="CC31:CE32"/>
    <mergeCell ref="BV33:BV34"/>
    <mergeCell ref="CC37:CE38"/>
    <mergeCell ref="CA35:CA36"/>
    <mergeCell ref="N27:T28"/>
    <mergeCell ref="B33:D38"/>
    <mergeCell ref="AF27:AH29"/>
    <mergeCell ref="AI30:AK32"/>
    <mergeCell ref="AO33:AQ38"/>
    <mergeCell ref="BW29:BY30"/>
    <mergeCell ref="BV27:BV28"/>
    <mergeCell ref="BW33:BY34"/>
    <mergeCell ref="CA37:CA38"/>
    <mergeCell ref="B27:D32"/>
    <mergeCell ref="BM27:BO32"/>
    <mergeCell ref="BS27:BU32"/>
    <mergeCell ref="BZ31:BZ32"/>
    <mergeCell ref="BW31:BY32"/>
    <mergeCell ref="BV31:BV32"/>
    <mergeCell ref="BZ29:BZ30"/>
    <mergeCell ref="BD27:BF32"/>
    <mergeCell ref="AX27:AZ32"/>
    <mergeCell ref="CB33:CB34"/>
    <mergeCell ref="CC33:CE34"/>
    <mergeCell ref="BZ33:BZ34"/>
    <mergeCell ref="BS21:BU26"/>
    <mergeCell ref="CL21:CN26"/>
    <mergeCell ref="CC23:CE24"/>
    <mergeCell ref="CF23:CH24"/>
    <mergeCell ref="CA25:CA26"/>
    <mergeCell ref="CB25:CB26"/>
    <mergeCell ref="CC25:CE26"/>
    <mergeCell ref="CF25:CH26"/>
    <mergeCell ref="CB23:CB24"/>
    <mergeCell ref="CI21:CK26"/>
    <mergeCell ref="CA21:CA22"/>
    <mergeCell ref="CI15:CK20"/>
    <mergeCell ref="AC9:AK10"/>
    <mergeCell ref="BJ21:BL26"/>
    <mergeCell ref="CC17:CE18"/>
    <mergeCell ref="CC19:CE20"/>
    <mergeCell ref="CL15:CN20"/>
    <mergeCell ref="CB21:CB22"/>
    <mergeCell ref="CC21:CE22"/>
    <mergeCell ref="CF21:CH22"/>
    <mergeCell ref="CC15:CE16"/>
    <mergeCell ref="CF15:CH16"/>
    <mergeCell ref="BS12:BS14"/>
    <mergeCell ref="BS15:BU20"/>
    <mergeCell ref="BA15:BC20"/>
    <mergeCell ref="BJ15:BL20"/>
    <mergeCell ref="AF11:AH12"/>
    <mergeCell ref="BV25:BV26"/>
    <mergeCell ref="BW25:BY26"/>
    <mergeCell ref="CL9:CN14"/>
    <mergeCell ref="CF11:CH12"/>
    <mergeCell ref="CF13:CH14"/>
    <mergeCell ref="CI11:CK14"/>
    <mergeCell ref="BV9:CK10"/>
    <mergeCell ref="BV11:CB12"/>
    <mergeCell ref="CF19:CH20"/>
    <mergeCell ref="CF17:CH18"/>
    <mergeCell ref="CB19:CB20"/>
    <mergeCell ref="Y15:Y20"/>
    <mergeCell ref="AC11:AE14"/>
    <mergeCell ref="Y9:Y14"/>
    <mergeCell ref="Z12:AB14"/>
    <mergeCell ref="AF15:AH17"/>
    <mergeCell ref="Y33:Y38"/>
    <mergeCell ref="AC27:AE32"/>
    <mergeCell ref="Y27:Y32"/>
    <mergeCell ref="Z9:AB11"/>
    <mergeCell ref="AC15:AE20"/>
    <mergeCell ref="AF18:AH20"/>
    <mergeCell ref="AF36:AH38"/>
    <mergeCell ref="AI27:AK29"/>
    <mergeCell ref="BV15:BV16"/>
    <mergeCell ref="CA15:CA16"/>
    <mergeCell ref="CB17:CB18"/>
    <mergeCell ref="BD21:BF26"/>
    <mergeCell ref="BZ17:BZ18"/>
    <mergeCell ref="BP21:BR26"/>
    <mergeCell ref="BV23:BV24"/>
    <mergeCell ref="CB15:CB16"/>
    <mergeCell ref="CC11:CE12"/>
    <mergeCell ref="BZ13:CB14"/>
    <mergeCell ref="BV13:BY14"/>
    <mergeCell ref="CC13:CE14"/>
    <mergeCell ref="AI11:AK12"/>
    <mergeCell ref="AF13:AH14"/>
    <mergeCell ref="AI13:AK14"/>
    <mergeCell ref="BL12:BL14"/>
    <mergeCell ref="AO9:AQ14"/>
    <mergeCell ref="BJ12:BK14"/>
    <mergeCell ref="BI12:BI14"/>
    <mergeCell ref="BG12:BH14"/>
    <mergeCell ref="AX9:AZ14"/>
    <mergeCell ref="BM12:BN14"/>
    <mergeCell ref="BO12:BO14"/>
    <mergeCell ref="AU9:AW14"/>
    <mergeCell ref="BD9:BU11"/>
    <mergeCell ref="BP12:BQ14"/>
    <mergeCell ref="BR12:BR14"/>
    <mergeCell ref="BT12:BU14"/>
    <mergeCell ref="AR9:AT14"/>
    <mergeCell ref="BA9:BC14"/>
    <mergeCell ref="A15:A20"/>
    <mergeCell ref="A21:A26"/>
    <mergeCell ref="A27:A32"/>
    <mergeCell ref="A33:A38"/>
    <mergeCell ref="CA17:CA18"/>
    <mergeCell ref="BV17:BV18"/>
    <mergeCell ref="BW17:BY18"/>
    <mergeCell ref="CA19:CA20"/>
    <mergeCell ref="BW27:BY28"/>
    <mergeCell ref="BZ27:BZ28"/>
    <mergeCell ref="BV29:BV30"/>
    <mergeCell ref="CA23:CA24"/>
    <mergeCell ref="BW21:BY22"/>
    <mergeCell ref="AF33:AH35"/>
    <mergeCell ref="AF30:AH32"/>
    <mergeCell ref="AC33:AE38"/>
    <mergeCell ref="AI33:AK35"/>
    <mergeCell ref="N29:X30"/>
    <mergeCell ref="AI36:AK38"/>
    <mergeCell ref="N17:X18"/>
    <mergeCell ref="AL15:AN20"/>
    <mergeCell ref="AI15:AK17"/>
    <mergeCell ref="AI18:AK20"/>
    <mergeCell ref="N31:X32"/>
    <mergeCell ref="A57:A62"/>
    <mergeCell ref="A63:A68"/>
    <mergeCell ref="A51:A56"/>
    <mergeCell ref="A45:A50"/>
    <mergeCell ref="A39:A44"/>
    <mergeCell ref="N57:T58"/>
    <mergeCell ref="U57:X58"/>
    <mergeCell ref="N59:X60"/>
    <mergeCell ref="N65:X66"/>
    <mergeCell ref="N63:T64"/>
    <mergeCell ref="U63:X64"/>
    <mergeCell ref="N67:X68"/>
    <mergeCell ref="N61:X62"/>
    <mergeCell ref="N47:X48"/>
    <mergeCell ref="N53:X54"/>
    <mergeCell ref="N55:X56"/>
    <mergeCell ref="N51:T52"/>
    <mergeCell ref="N49:X50"/>
    <mergeCell ref="U51:X52"/>
    <mergeCell ref="N45:T46"/>
    <mergeCell ref="U45:X46"/>
    <mergeCell ref="B39:D44"/>
    <mergeCell ref="P5:Q5"/>
    <mergeCell ref="R5:S5"/>
    <mergeCell ref="T5:Y5"/>
    <mergeCell ref="BG15:BI20"/>
    <mergeCell ref="BD33:BF38"/>
    <mergeCell ref="BG27:BI32"/>
    <mergeCell ref="BF12:BF14"/>
    <mergeCell ref="Z15:AB17"/>
    <mergeCell ref="Z18:AB20"/>
    <mergeCell ref="Z21:AB23"/>
    <mergeCell ref="Z24:AB26"/>
    <mergeCell ref="Z27:AB29"/>
    <mergeCell ref="Z30:AB32"/>
    <mergeCell ref="Z33:AB35"/>
    <mergeCell ref="Z36:AB38"/>
    <mergeCell ref="BD12:BE14"/>
    <mergeCell ref="AU15:AW20"/>
    <mergeCell ref="N37:X38"/>
    <mergeCell ref="BP15:BR20"/>
    <mergeCell ref="AI21:AK23"/>
    <mergeCell ref="AX15:AZ20"/>
    <mergeCell ref="BD15:BF20"/>
    <mergeCell ref="BZ21:BZ22"/>
    <mergeCell ref="BZ25:BZ26"/>
    <mergeCell ref="N33:T34"/>
    <mergeCell ref="U33:X34"/>
    <mergeCell ref="N35:X36"/>
    <mergeCell ref="AL33:AN38"/>
    <mergeCell ref="AO15:AQ20"/>
    <mergeCell ref="AO21:AQ26"/>
    <mergeCell ref="AO27:AQ32"/>
    <mergeCell ref="N19:X20"/>
    <mergeCell ref="N15:T16"/>
    <mergeCell ref="U15:X16"/>
    <mergeCell ref="BW15:BY16"/>
    <mergeCell ref="BZ15:BZ16"/>
    <mergeCell ref="BV19:BV20"/>
    <mergeCell ref="BW23:BY24"/>
    <mergeCell ref="BZ23:BZ24"/>
    <mergeCell ref="BV21:BV22"/>
    <mergeCell ref="BW19:BY20"/>
    <mergeCell ref="BZ19:BZ20"/>
    <mergeCell ref="AI51:AK53"/>
    <mergeCell ref="AI42:AK44"/>
    <mergeCell ref="AI39:AK41"/>
    <mergeCell ref="AC39:AE44"/>
    <mergeCell ref="N41:X42"/>
    <mergeCell ref="N39:T40"/>
    <mergeCell ref="U39:X40"/>
    <mergeCell ref="Y45:Y50"/>
    <mergeCell ref="Y39:Y44"/>
    <mergeCell ref="AF42:AH44"/>
    <mergeCell ref="N43:X44"/>
    <mergeCell ref="O3:R3"/>
    <mergeCell ref="BP51:BR56"/>
    <mergeCell ref="BJ51:BL56"/>
    <mergeCell ref="BM51:BO56"/>
    <mergeCell ref="BG51:BI56"/>
    <mergeCell ref="BP45:BR50"/>
    <mergeCell ref="N7:P7"/>
    <mergeCell ref="Q7:AP7"/>
    <mergeCell ref="Z57:AB59"/>
    <mergeCell ref="AL21:AN26"/>
    <mergeCell ref="AL27:AN32"/>
    <mergeCell ref="U21:X22"/>
    <mergeCell ref="AC21:AE26"/>
    <mergeCell ref="AF21:AH23"/>
    <mergeCell ref="Y21:Y26"/>
    <mergeCell ref="N23:X24"/>
    <mergeCell ref="AU27:AW32"/>
    <mergeCell ref="AR15:AT20"/>
    <mergeCell ref="Z5:AC5"/>
    <mergeCell ref="AD5:AG5"/>
    <mergeCell ref="AH5:AK5"/>
    <mergeCell ref="AL5:AP5"/>
    <mergeCell ref="AX51:AZ56"/>
    <mergeCell ref="AX39:AZ44"/>
  </mergeCells>
  <phoneticPr fontId="1"/>
  <conditionalFormatting sqref="BA15:BC80">
    <cfRule type="cellIs" dxfId="2" priority="3" operator="equal">
      <formula>"誤入力"</formula>
    </cfRule>
  </conditionalFormatting>
  <conditionalFormatting sqref="BS15:BU74">
    <cfRule type="cellIs" dxfId="1" priority="1" operator="lessThan">
      <formula>0</formula>
    </cfRule>
  </conditionalFormatting>
  <conditionalFormatting sqref="BS15:BU80">
    <cfRule type="cellIs" dxfId="0" priority="2" operator="equal">
      <formula>"誤入力"</formula>
    </cfRule>
  </conditionalFormatting>
  <dataValidations count="7">
    <dataValidation imeMode="off" allowBlank="1" showInputMessage="1" showErrorMessage="1" sqref="AF75 BA7:BC7 AW7:AY7 AF72:AH74 AF66:AH68 AF60:AH62 AF54:AH56 AF48:AH50 AF42:AH44 AF36:AH38 AF30:AH32 AF24:AH26 AF18:AH20 CB15:CH74 BW15:BZ74 BD15:BR74 CI45 CI51 CI57 AC15:AE74 BG12 AF51 AF45 AF39 BP12 BJ12 AF33 AF27 BM12 AF69 AF15 CI69 CI63 BS12 AF63 BD12 AF57 AF21 CI15 CI21 CI27 CI33 CI39 AR15:AZ74 B15:M74 AL15:AN74"/>
    <dataValidation imeMode="hiragana" allowBlank="1" showInputMessage="1" showErrorMessage="1" sqref="N15:X74 R6:AL6"/>
    <dataValidation imeMode="fullAlpha" allowBlank="1" showInputMessage="1" showErrorMessage="1" sqref="AV7"/>
    <dataValidation type="list" allowBlank="1" showInputMessage="1" showErrorMessage="1" sqref="BV15:BV74">
      <formula1>"　,◎"</formula1>
    </dataValidation>
    <dataValidation type="list" allowBlank="1" showInputMessage="1" sqref="CL15:CN74">
      <formula1>"契約書,見積書,実行予算書,その他書類,現場確認"</formula1>
    </dataValidation>
    <dataValidation imeMode="halfAlpha" allowBlank="1" showInputMessage="1" showErrorMessage="1" promptTitle="西暦で入力" prompt="例：2019/12" sqref="Z15:AB74"/>
    <dataValidation type="list" allowBlank="1" showInputMessage="1" sqref="Y15:Y74">
      <formula1>"　,元請,下請,ＪＶ,その他"</formula1>
    </dataValidation>
  </dataValidations>
  <printOptions horizontalCentered="1" verticalCentered="1"/>
  <pageMargins left="0.19685039370078741" right="0.19685039370078741" top="0.39370078740157483" bottom="0.19685039370078741" header="0.19685039370078741" footer="0.1968503937007874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合計【記入例】</vt:lpstr>
      <vt:lpstr>明細【記入例】</vt:lpstr>
      <vt:lpstr>合計</vt:lpstr>
      <vt:lpstr>明細①</vt:lpstr>
      <vt:lpstr>明細②</vt:lpstr>
      <vt:lpstr>明細③</vt:lpstr>
      <vt:lpstr>明細④</vt:lpstr>
      <vt:lpstr>明細⑤</vt:lpstr>
      <vt:lpstr>明細⑥</vt:lpstr>
      <vt:lpstr>明細⑦</vt:lpstr>
      <vt:lpstr>明細⑧</vt:lpstr>
      <vt:lpstr>合計!Print_Area</vt:lpstr>
      <vt:lpstr>合計【記入例】!Print_Area</vt:lpstr>
      <vt:lpstr>明細【記入例】!Print_Area</vt:lpstr>
      <vt:lpstr>明細①!Print_Area</vt:lpstr>
      <vt:lpstr>明細②!Print_Area</vt:lpstr>
      <vt:lpstr>明細③!Print_Area</vt:lpstr>
      <vt:lpstr>明細④!Print_Area</vt:lpstr>
      <vt:lpstr>明細⑤!Print_Area</vt:lpstr>
      <vt:lpstr>明細⑥!Print_Area</vt:lpstr>
      <vt:lpstr>明細⑦!Print_Area</vt:lpstr>
      <vt:lpstr>明細⑧!Print_Area</vt:lpstr>
      <vt:lpstr>明細②!Print_Titles</vt:lpstr>
      <vt:lpstr>明細③!Print_Titles</vt:lpstr>
      <vt:lpstr>明細④!Print_Titles</vt:lpstr>
      <vt:lpstr>明細⑤!Print_Titles</vt:lpstr>
      <vt:lpstr>明細⑦!Print_Titles</vt:lpstr>
      <vt:lpstr>明細⑧!Print_Titles</vt:lpstr>
    </vt:vector>
  </TitlesOfParts>
  <Company>北都銀行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請負工事調書</dc:title>
  <dc:subject>請負工事調書</dc:subject>
  <dc:creator>北都銀行</dc:creator>
  <cp:lastModifiedBy>hktmente</cp:lastModifiedBy>
  <cp:lastPrinted>2020-01-27T05:36:39Z</cp:lastPrinted>
  <dcterms:created xsi:type="dcterms:W3CDTF">2002-10-29T00:11:56Z</dcterms:created>
  <dcterms:modified xsi:type="dcterms:W3CDTF">2020-01-27T05:37:34Z</dcterms:modified>
</cp:coreProperties>
</file>